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155" windowHeight="10920" activeTab="0"/>
  </bookViews>
  <sheets>
    <sheet name="Mórichida bevétel" sheetId="1" r:id="rId1"/>
    <sheet name="Mórichida kiadás" sheetId="2" r:id="rId2"/>
  </sheets>
  <definedNames>
    <definedName name="_xlnm.Print_Titles" localSheetId="1">'Mórichida kiadás'!$2:$4</definedName>
  </definedNames>
  <calcPr fullCalcOnLoad="1"/>
</workbook>
</file>

<file path=xl/sharedStrings.xml><?xml version="1.0" encoding="utf-8"?>
<sst xmlns="http://schemas.openxmlformats.org/spreadsheetml/2006/main" count="195" uniqueCount="187">
  <si>
    <t>Bevétel</t>
  </si>
  <si>
    <t>Kormányzati funkció / rovat</t>
  </si>
  <si>
    <t>Megnevezés</t>
  </si>
  <si>
    <t>B4</t>
  </si>
  <si>
    <t>Működési bevételek</t>
  </si>
  <si>
    <t>Bevétel összesen:</t>
  </si>
  <si>
    <t>Kiadás</t>
  </si>
  <si>
    <t>Kormányzati funkció</t>
  </si>
  <si>
    <t>K1</t>
  </si>
  <si>
    <t>Személyi juttatások</t>
  </si>
  <si>
    <t xml:space="preserve">Foglalkoztatottak személyi juttatásai </t>
  </si>
  <si>
    <t>K2</t>
  </si>
  <si>
    <t>Munkaadókat terhelő játulékok és szociális hozzájárulási adó</t>
  </si>
  <si>
    <t>Munkáltatót terhelő személyi jövedelemadó</t>
  </si>
  <si>
    <t>K3</t>
  </si>
  <si>
    <t>Dologi kiadások</t>
  </si>
  <si>
    <t>K31</t>
  </si>
  <si>
    <t>Készletbeszerzés</t>
  </si>
  <si>
    <t>K311</t>
  </si>
  <si>
    <t>Szakmai anyag</t>
  </si>
  <si>
    <t>Gyógyszer</t>
  </si>
  <si>
    <t>K312</t>
  </si>
  <si>
    <t>Üzemeltetési anyagok</t>
  </si>
  <si>
    <t>Munkaruha</t>
  </si>
  <si>
    <t xml:space="preserve">Egyéb anyag - tisztítószer… </t>
  </si>
  <si>
    <t>K32</t>
  </si>
  <si>
    <t>Kommunikációs szolgáltatás</t>
  </si>
  <si>
    <t>K321</t>
  </si>
  <si>
    <t>Informatikai szolgáltatás</t>
  </si>
  <si>
    <t xml:space="preserve">Internet - Magyar Telekom </t>
  </si>
  <si>
    <t>K322</t>
  </si>
  <si>
    <t>Egyéb kommunikációs szolgáltatás</t>
  </si>
  <si>
    <t>Telefonszámla - Magyar Telekom</t>
  </si>
  <si>
    <t>K33</t>
  </si>
  <si>
    <t xml:space="preserve"> Szolgáltatási kiadások</t>
  </si>
  <si>
    <t>K331</t>
  </si>
  <si>
    <t>Közüzemi díjak</t>
  </si>
  <si>
    <t>Villamos energia</t>
  </si>
  <si>
    <t>Gázdíj</t>
  </si>
  <si>
    <t>Víz- és csatornadíj</t>
  </si>
  <si>
    <t>K334</t>
  </si>
  <si>
    <t xml:space="preserve">Karbantartási, kisjavítási szolgáltatások </t>
  </si>
  <si>
    <t>K337</t>
  </si>
  <si>
    <t>K35</t>
  </si>
  <si>
    <t>Különféle befizetések és egyéb dologi kiadások</t>
  </si>
  <si>
    <t>K351</t>
  </si>
  <si>
    <t>Működési célú előzetesen felszámított ÁFA</t>
  </si>
  <si>
    <t>Kiadás összesen:</t>
  </si>
  <si>
    <t xml:space="preserve">Szemétszállítás  </t>
  </si>
  <si>
    <t>Pénzügyi díjak (bankköltségek+postai díjak))</t>
  </si>
  <si>
    <t>018010</t>
  </si>
  <si>
    <t>hektár</t>
  </si>
  <si>
    <t>km</t>
  </si>
  <si>
    <t>m2</t>
  </si>
  <si>
    <t>Egyéb önkormányzati feladatok támogatása</t>
  </si>
  <si>
    <t>Település üzemeltetéshez kapcsolodó feladatok</t>
  </si>
  <si>
    <t>üzemeltetéshez kapcsolódó feladaok</t>
  </si>
  <si>
    <t>zöldterület-gazdákodási feladatok</t>
  </si>
  <si>
    <t>Közvilágitási fenntartás támogatása</t>
  </si>
  <si>
    <t>Köztemető fenntartása</t>
  </si>
  <si>
    <t>Közutak fenntartása</t>
  </si>
  <si>
    <t>kigészités</t>
  </si>
  <si>
    <t>külterületi lakos</t>
  </si>
  <si>
    <t>Szociális feladatok támogatása</t>
  </si>
  <si>
    <t>Könyvtári feladatok támogatása</t>
  </si>
  <si>
    <t>B341</t>
  </si>
  <si>
    <t xml:space="preserve">            Épitményadó</t>
  </si>
  <si>
    <t>B3542</t>
  </si>
  <si>
    <t>Gépjárműadó 40 %</t>
  </si>
  <si>
    <t>011130</t>
  </si>
  <si>
    <t>önkormányzai igazgatási tev.</t>
  </si>
  <si>
    <t>k121</t>
  </si>
  <si>
    <t>K121</t>
  </si>
  <si>
    <t>választott tisztségviselő juttatásai 11 havi bér</t>
  </si>
  <si>
    <t>Egyéb anyagok</t>
  </si>
  <si>
    <t>Web oldal karbantartás</t>
  </si>
  <si>
    <t>Egyéb város és községgazdálkodás</t>
  </si>
  <si>
    <t>066020</t>
  </si>
  <si>
    <t>064010</t>
  </si>
  <si>
    <t>Közvilágitás</t>
  </si>
  <si>
    <t>Temetőfenntartás</t>
  </si>
  <si>
    <t>Átmeneti segélyek</t>
  </si>
  <si>
    <t>K4815</t>
  </si>
  <si>
    <t>Tanévkezdési támogatás</t>
  </si>
  <si>
    <t>Bursa ösztöndij</t>
  </si>
  <si>
    <t>k1101</t>
  </si>
  <si>
    <t>december havi bér</t>
  </si>
  <si>
    <t>K513</t>
  </si>
  <si>
    <t>Tartalék</t>
  </si>
  <si>
    <t>B8131</t>
  </si>
  <si>
    <t>K914</t>
  </si>
  <si>
    <t>ÁHT megelőlegezés</t>
  </si>
  <si>
    <t>TÖOSz tagdij, Nagytérségi hulladék tagdij</t>
  </si>
  <si>
    <t>Települési támogatás</t>
  </si>
  <si>
    <t>Polgármester költség általánya 11x59850</t>
  </si>
  <si>
    <t>K1107</t>
  </si>
  <si>
    <t>Béren kivűli juttatás -cafetéria</t>
  </si>
  <si>
    <t>K1101</t>
  </si>
  <si>
    <t>K1110</t>
  </si>
  <si>
    <t>Egyéb ktgtérítés -folyószámla kez.hj.</t>
  </si>
  <si>
    <t>Kisjavítás</t>
  </si>
  <si>
    <t>Vagyonbiztositás, riasztó felügyelet</t>
  </si>
  <si>
    <t>Egyéb üzemeltetési szolgáltatások</t>
  </si>
  <si>
    <t>K915</t>
  </si>
  <si>
    <t>(Óvoda- konyha) Központi,irányítószervi támogatás</t>
  </si>
  <si>
    <t>K355</t>
  </si>
  <si>
    <t>K87</t>
  </si>
  <si>
    <t>Alkatrészek,fűnyirókések</t>
  </si>
  <si>
    <t>Hajtó és kenőanyag</t>
  </si>
  <si>
    <t>Biztositási dijak (traktor, vagyonbizt.)</t>
  </si>
  <si>
    <t>Egyéb különféle dologi kiadások</t>
  </si>
  <si>
    <t>Sportlétesítmények működtetése</t>
  </si>
  <si>
    <t xml:space="preserve">Védőnői szolgálat </t>
  </si>
  <si>
    <t>Természetben nyújtott egyéb ellátás (Idősek napja )</t>
  </si>
  <si>
    <t>Könyvtár</t>
  </si>
  <si>
    <t>Személyi juttatás 11 hóra</t>
  </si>
  <si>
    <t>Irodaszer, könyv, folyóirat</t>
  </si>
  <si>
    <t>Utak, hidak</t>
  </si>
  <si>
    <t>Önkormányzat működési támogatásai</t>
  </si>
  <si>
    <t>Gyerekétkeztetési támogatás</t>
  </si>
  <si>
    <t xml:space="preserve">                       Szociális étkeztetés 15 fő</t>
  </si>
  <si>
    <t>Óvoda működtetés támogatása</t>
  </si>
  <si>
    <t>Saját bevételek</t>
  </si>
  <si>
    <t>Egyéb bevétel (termbérlet, búcsúvásár)</t>
  </si>
  <si>
    <t>Bérlet és lizingdíj bevételek</t>
  </si>
  <si>
    <t>Adóbevételek</t>
  </si>
  <si>
    <t>Kommunális adó</t>
  </si>
  <si>
    <t>B343</t>
  </si>
  <si>
    <t>B35107</t>
  </si>
  <si>
    <t>Iparűzési adó</t>
  </si>
  <si>
    <t>B16</t>
  </si>
  <si>
    <t>Összesen</t>
  </si>
  <si>
    <t>K50607</t>
  </si>
  <si>
    <t>Települési támogatás (lakásfenntartási támogatás)</t>
  </si>
  <si>
    <t>Civil szervezetek támogatása</t>
  </si>
  <si>
    <t>polgármesteri illetmény támogatása</t>
  </si>
  <si>
    <t>Szociális hozzájárulási adó - munkabérek után 19,5%</t>
  </si>
  <si>
    <t>K1109</t>
  </si>
  <si>
    <t>Közlekedési ktgtérítés</t>
  </si>
  <si>
    <t>Poroltók ellenőrzése</t>
  </si>
  <si>
    <t>évzáró rendezvény, advent, karácsonyváró</t>
  </si>
  <si>
    <t>ingatlanstatisztika készités, üzemorvosi szolg.</t>
  </si>
  <si>
    <t>takarítói bér</t>
  </si>
  <si>
    <t>Szoc.ho - takarítói bér után</t>
  </si>
  <si>
    <t>térítési díj bevétel</t>
  </si>
  <si>
    <t>Pénzmaradvány igénybevétel</t>
  </si>
  <si>
    <t xml:space="preserve"> OEP finanszírozás</t>
  </si>
  <si>
    <t xml:space="preserve"> Közös fenntartású intézményekhez átvett pénzeszköz</t>
  </si>
  <si>
    <t>Leder tagdij, Háziorvosok ügyelete, Győri Vizitársulat,</t>
  </si>
  <si>
    <t>Gyógyítóház, Téti Kistérség SÖTT,fogászati ügyelet,</t>
  </si>
  <si>
    <t>Első lakáshoz jutók támogatása</t>
  </si>
  <si>
    <t>Falunapi kiadás, lovasnap</t>
  </si>
  <si>
    <t>K123</t>
  </si>
  <si>
    <t>Egyéb személyi juttatás</t>
  </si>
  <si>
    <t>K1106</t>
  </si>
  <si>
    <t>jubileumi jutalom</t>
  </si>
  <si>
    <t>Szociális hozzájárulási adó - dec.havi munkabérek után 19,5%</t>
  </si>
  <si>
    <t>2018.december havi bér</t>
  </si>
  <si>
    <t>Közös Hivatal hjár 2019.évi</t>
  </si>
  <si>
    <t>Tétre műk.hj.- házi seg.nyújtás 2018.</t>
  </si>
  <si>
    <t>2019.</t>
  </si>
  <si>
    <t xml:space="preserve">Összeg </t>
  </si>
  <si>
    <t>2017.évi pótlólagos támogatás</t>
  </si>
  <si>
    <t>GINOP bértámogatás</t>
  </si>
  <si>
    <t>készletértékesítés</t>
  </si>
  <si>
    <t>Téli rezsicsökkentés</t>
  </si>
  <si>
    <t>társközségek működési hozzájárulásai</t>
  </si>
  <si>
    <t>bér</t>
  </si>
  <si>
    <t>járulék</t>
  </si>
  <si>
    <t>dologi</t>
  </si>
  <si>
    <t>ebből:eszközbeszerzés előleg        3883998</t>
  </si>
  <si>
    <t>ebből:téli rezsicsökkentés               1428000</t>
  </si>
  <si>
    <t>Közbeszerzési szaikértő</t>
  </si>
  <si>
    <t>zési szakértő díjából Gyarmat megtérít</t>
  </si>
  <si>
    <t>Gyarmat: kamatmentes kölcsön</t>
  </si>
  <si>
    <t>Folyószámla hitel</t>
  </si>
  <si>
    <t>Polgármester költségáltalány 2018.december</t>
  </si>
  <si>
    <t>VP külterületi utas eszközbeszerzés</t>
  </si>
  <si>
    <t>Belső ellenőrzés</t>
  </si>
  <si>
    <t>Rendezési terv  utolsó részlet</t>
  </si>
  <si>
    <t>Közbeszerzési szakértő díja</t>
  </si>
  <si>
    <t>Lieder pályázat</t>
  </si>
  <si>
    <t>K64</t>
  </si>
  <si>
    <t>K61</t>
  </si>
  <si>
    <t>hj, óvoda,egyéb</t>
  </si>
  <si>
    <t xml:space="preserve"> </t>
  </si>
  <si>
    <t>Hitelbírálati díj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</si>
</sst>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0"/>
      <name val="Calibri"/>
      <family val="2"/>
    </font>
    <font>
      <sz val="11"/>
      <color indexed="18"/>
      <name val="Calibri"/>
      <family val="2"/>
    </font>
    <font>
      <b/>
      <sz val="11"/>
      <color indexed="62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00B0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29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3" fontId="29" fillId="0" borderId="0" xfId="55" applyNumberFormat="1">
      <alignment/>
      <protection/>
    </xf>
    <xf numFmtId="0" fontId="29" fillId="0" borderId="0" xfId="55">
      <alignment/>
      <protection/>
    </xf>
    <xf numFmtId="49" fontId="2" fillId="0" borderId="10" xfId="55" applyNumberFormat="1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center" vertical="center"/>
      <protection/>
    </xf>
    <xf numFmtId="3" fontId="2" fillId="0" borderId="12" xfId="55" applyNumberFormat="1" applyFont="1" applyBorder="1" applyAlignment="1">
      <alignment horizontal="center" vertical="center" wrapText="1"/>
      <protection/>
    </xf>
    <xf numFmtId="0" fontId="29" fillId="0" borderId="0" xfId="55" applyAlignment="1">
      <alignment wrapText="1"/>
      <protection/>
    </xf>
    <xf numFmtId="49" fontId="29" fillId="0" borderId="13" xfId="55" applyNumberFormat="1" applyBorder="1">
      <alignment/>
      <protection/>
    </xf>
    <xf numFmtId="3" fontId="29" fillId="0" borderId="14" xfId="55" applyNumberFormat="1" applyBorder="1" applyAlignment="1">
      <alignment horizontal="center" vertical="center"/>
      <protection/>
    </xf>
    <xf numFmtId="3" fontId="29" fillId="0" borderId="15" xfId="55" applyNumberFormat="1" applyBorder="1" applyAlignment="1">
      <alignment horizontal="right" vertical="center"/>
      <protection/>
    </xf>
    <xf numFmtId="3" fontId="29" fillId="0" borderId="16" xfId="55" applyNumberFormat="1" applyBorder="1">
      <alignment/>
      <protection/>
    </xf>
    <xf numFmtId="49" fontId="2" fillId="0" borderId="17" xfId="55" applyNumberFormat="1" applyFont="1" applyBorder="1" applyAlignment="1">
      <alignment horizontal="center"/>
      <protection/>
    </xf>
    <xf numFmtId="3" fontId="2" fillId="0" borderId="18" xfId="55" applyNumberFormat="1" applyFont="1" applyBorder="1" applyAlignment="1">
      <alignment horizontal="center"/>
      <protection/>
    </xf>
    <xf numFmtId="3" fontId="2" fillId="0" borderId="19" xfId="55" applyNumberFormat="1" applyFont="1" applyBorder="1" applyAlignment="1">
      <alignment horizontal="right"/>
      <protection/>
    </xf>
    <xf numFmtId="3" fontId="2" fillId="0" borderId="20" xfId="55" applyNumberFormat="1" applyFont="1" applyBorder="1">
      <alignment/>
      <protection/>
    </xf>
    <xf numFmtId="0" fontId="1" fillId="0" borderId="0" xfId="55" applyFont="1">
      <alignment/>
      <protection/>
    </xf>
    <xf numFmtId="49" fontId="29" fillId="0" borderId="21" xfId="55" applyNumberFormat="1" applyBorder="1" applyAlignment="1">
      <alignment horizontal="center"/>
      <protection/>
    </xf>
    <xf numFmtId="3" fontId="29" fillId="0" borderId="22" xfId="55" applyNumberFormat="1" applyBorder="1" applyAlignment="1">
      <alignment horizontal="center"/>
      <protection/>
    </xf>
    <xf numFmtId="3" fontId="29" fillId="0" borderId="23" xfId="55" applyNumberFormat="1" applyBorder="1" applyAlignment="1">
      <alignment horizontal="right"/>
      <protection/>
    </xf>
    <xf numFmtId="3" fontId="29" fillId="0" borderId="24" xfId="55" applyNumberFormat="1" applyBorder="1">
      <alignment/>
      <protection/>
    </xf>
    <xf numFmtId="0" fontId="29" fillId="0" borderId="25" xfId="55" applyBorder="1" applyAlignment="1">
      <alignment horizontal="left"/>
      <protection/>
    </xf>
    <xf numFmtId="0" fontId="29" fillId="0" borderId="26" xfId="55" applyBorder="1" applyAlignment="1">
      <alignment horizontal="left"/>
      <protection/>
    </xf>
    <xf numFmtId="164" fontId="29" fillId="0" borderId="22" xfId="55" applyNumberFormat="1" applyBorder="1" applyAlignment="1">
      <alignment horizontal="center"/>
      <protection/>
    </xf>
    <xf numFmtId="49" fontId="29" fillId="0" borderId="21" xfId="55" applyNumberFormat="1" applyBorder="1">
      <alignment/>
      <protection/>
    </xf>
    <xf numFmtId="49" fontId="29" fillId="0" borderId="25" xfId="55" applyNumberFormat="1" applyBorder="1">
      <alignment/>
      <protection/>
    </xf>
    <xf numFmtId="49" fontId="29" fillId="0" borderId="26" xfId="55" applyNumberFormat="1" applyBorder="1">
      <alignment/>
      <protection/>
    </xf>
    <xf numFmtId="0" fontId="29" fillId="0" borderId="26" xfId="55" applyBorder="1">
      <alignment/>
      <protection/>
    </xf>
    <xf numFmtId="49" fontId="4" fillId="0" borderId="21" xfId="55" applyNumberFormat="1" applyFont="1" applyBorder="1" applyAlignment="1">
      <alignment horizontal="center"/>
      <protection/>
    </xf>
    <xf numFmtId="3" fontId="5" fillId="0" borderId="22" xfId="55" applyNumberFormat="1" applyFont="1" applyBorder="1" applyAlignment="1">
      <alignment horizontal="center"/>
      <protection/>
    </xf>
    <xf numFmtId="3" fontId="5" fillId="0" borderId="23" xfId="55" applyNumberFormat="1" applyFont="1" applyBorder="1" applyAlignment="1">
      <alignment horizontal="right"/>
      <protection/>
    </xf>
    <xf numFmtId="3" fontId="4" fillId="0" borderId="24" xfId="55" applyNumberFormat="1" applyFont="1" applyBorder="1">
      <alignment/>
      <protection/>
    </xf>
    <xf numFmtId="0" fontId="5" fillId="0" borderId="0" xfId="55" applyFont="1">
      <alignment/>
      <protection/>
    </xf>
    <xf numFmtId="49" fontId="29" fillId="0" borderId="25" xfId="55" applyNumberFormat="1" applyBorder="1" applyAlignment="1">
      <alignment horizontal="right"/>
      <protection/>
    </xf>
    <xf numFmtId="49" fontId="29" fillId="0" borderId="26" xfId="55" applyNumberFormat="1" applyBorder="1" applyAlignment="1">
      <alignment horizontal="left"/>
      <protection/>
    </xf>
    <xf numFmtId="49" fontId="29" fillId="0" borderId="26" xfId="55" applyNumberFormat="1" applyBorder="1" applyAlignment="1">
      <alignment horizontal="right"/>
      <protection/>
    </xf>
    <xf numFmtId="49" fontId="29" fillId="0" borderId="25" xfId="55" applyNumberFormat="1" applyBorder="1" applyAlignment="1">
      <alignment horizontal="left"/>
      <protection/>
    </xf>
    <xf numFmtId="3" fontId="7" fillId="0" borderId="27" xfId="55" applyNumberFormat="1" applyFont="1" applyBorder="1" applyAlignment="1">
      <alignment horizontal="center"/>
      <protection/>
    </xf>
    <xf numFmtId="3" fontId="7" fillId="0" borderId="27" xfId="55" applyNumberFormat="1" applyFont="1" applyBorder="1" applyAlignment="1">
      <alignment horizontal="right"/>
      <protection/>
    </xf>
    <xf numFmtId="3" fontId="7" fillId="0" borderId="28" xfId="55" applyNumberFormat="1" applyFont="1" applyBorder="1">
      <alignment/>
      <protection/>
    </xf>
    <xf numFmtId="49" fontId="2" fillId="0" borderId="0" xfId="55" applyNumberFormat="1" applyFont="1">
      <alignment/>
      <protection/>
    </xf>
    <xf numFmtId="49" fontId="29" fillId="0" borderId="0" xfId="55" applyNumberFormat="1">
      <alignment/>
      <protection/>
    </xf>
    <xf numFmtId="3" fontId="29" fillId="0" borderId="0" xfId="55" applyNumberFormat="1" applyAlignment="1">
      <alignment horizontal="center"/>
      <protection/>
    </xf>
    <xf numFmtId="3" fontId="29" fillId="0" borderId="0" xfId="55" applyNumberFormat="1" applyAlignment="1">
      <alignment horizontal="right"/>
      <protection/>
    </xf>
    <xf numFmtId="49" fontId="29" fillId="0" borderId="0" xfId="55" applyNumberFormat="1" applyAlignment="1">
      <alignment horizontal="center"/>
      <protection/>
    </xf>
    <xf numFmtId="0" fontId="2" fillId="0" borderId="0" xfId="55" applyFont="1">
      <alignment/>
      <protection/>
    </xf>
    <xf numFmtId="3" fontId="2" fillId="0" borderId="0" xfId="55" applyNumberFormat="1" applyFont="1" applyAlignment="1">
      <alignment horizontal="center"/>
      <protection/>
    </xf>
    <xf numFmtId="3" fontId="2" fillId="0" borderId="0" xfId="55" applyNumberFormat="1" applyFont="1" applyAlignment="1">
      <alignment horizontal="right"/>
      <protection/>
    </xf>
    <xf numFmtId="3" fontId="2" fillId="0" borderId="0" xfId="55" applyNumberFormat="1" applyFont="1">
      <alignment/>
      <protection/>
    </xf>
    <xf numFmtId="0" fontId="3" fillId="0" borderId="0" xfId="55" applyFont="1" applyBorder="1" applyAlignment="1">
      <alignment horizontal="center" vertical="center"/>
      <protection/>
    </xf>
    <xf numFmtId="3" fontId="8" fillId="0" borderId="0" xfId="42" applyNumberFormat="1" applyFont="1" applyAlignment="1">
      <alignment/>
    </xf>
    <xf numFmtId="0" fontId="8" fillId="0" borderId="0" xfId="55" applyFont="1">
      <alignment/>
      <protection/>
    </xf>
    <xf numFmtId="49" fontId="29" fillId="0" borderId="13" xfId="55" applyNumberFormat="1" applyBorder="1" applyAlignment="1">
      <alignment horizontal="center"/>
      <protection/>
    </xf>
    <xf numFmtId="49" fontId="29" fillId="0" borderId="29" xfId="55" applyNumberFormat="1" applyBorder="1" applyAlignment="1">
      <alignment horizontal="center"/>
      <protection/>
    </xf>
    <xf numFmtId="49" fontId="29" fillId="0" borderId="30" xfId="55" applyNumberFormat="1" applyBorder="1" applyAlignment="1">
      <alignment horizontal="center" vertical="center"/>
      <protection/>
    </xf>
    <xf numFmtId="49" fontId="29" fillId="0" borderId="31" xfId="55" applyNumberFormat="1" applyBorder="1" applyAlignment="1">
      <alignment horizontal="center" vertical="center"/>
      <protection/>
    </xf>
    <xf numFmtId="0" fontId="29" fillId="0" borderId="31" xfId="55" applyBorder="1" applyAlignment="1">
      <alignment horizontal="center" vertical="center"/>
      <protection/>
    </xf>
    <xf numFmtId="49" fontId="2" fillId="0" borderId="32" xfId="55" applyNumberFormat="1" applyFont="1" applyBorder="1" applyAlignment="1">
      <alignment horizontal="center" vertical="center" wrapText="1"/>
      <protection/>
    </xf>
    <xf numFmtId="49" fontId="2" fillId="0" borderId="30" xfId="55" applyNumberFormat="1" applyFont="1" applyBorder="1" applyAlignment="1">
      <alignment horizontal="center" vertical="center" wrapText="1"/>
      <protection/>
    </xf>
    <xf numFmtId="49" fontId="9" fillId="0" borderId="32" xfId="55" applyNumberFormat="1" applyFont="1" applyBorder="1" applyAlignment="1">
      <alignment horizontal="center" vertical="center" wrapText="1"/>
      <protection/>
    </xf>
    <xf numFmtId="49" fontId="2" fillId="10" borderId="33" xfId="55" applyNumberFormat="1" applyFont="1" applyFill="1" applyBorder="1" applyAlignment="1">
      <alignment horizontal="center" vertical="center"/>
      <protection/>
    </xf>
    <xf numFmtId="49" fontId="2" fillId="10" borderId="34" xfId="55" applyNumberFormat="1" applyFont="1" applyFill="1" applyBorder="1" applyAlignment="1">
      <alignment horizontal="left" vertical="center"/>
      <protection/>
    </xf>
    <xf numFmtId="49" fontId="2" fillId="10" borderId="35" xfId="55" applyNumberFormat="1" applyFont="1" applyFill="1" applyBorder="1" applyAlignment="1">
      <alignment horizontal="left" vertical="center"/>
      <protection/>
    </xf>
    <xf numFmtId="0" fontId="2" fillId="10" borderId="35" xfId="55" applyFont="1" applyFill="1" applyBorder="1" applyAlignment="1">
      <alignment horizontal="left" vertical="center"/>
      <protection/>
    </xf>
    <xf numFmtId="3" fontId="2" fillId="10" borderId="36" xfId="55" applyNumberFormat="1" applyFont="1" applyFill="1" applyBorder="1" applyAlignment="1">
      <alignment horizontal="right" vertical="center"/>
      <protection/>
    </xf>
    <xf numFmtId="3" fontId="2" fillId="10" borderId="37" xfId="55" applyNumberFormat="1" applyFont="1" applyFill="1" applyBorder="1">
      <alignment/>
      <protection/>
    </xf>
    <xf numFmtId="3" fontId="1" fillId="0" borderId="19" xfId="55" applyNumberFormat="1" applyFont="1" applyBorder="1" applyAlignment="1">
      <alignment horizontal="right"/>
      <protection/>
    </xf>
    <xf numFmtId="3" fontId="1" fillId="0" borderId="38" xfId="55" applyNumberFormat="1" applyFont="1" applyBorder="1">
      <alignment/>
      <protection/>
    </xf>
    <xf numFmtId="0" fontId="29" fillId="0" borderId="25" xfId="55" applyBorder="1" applyAlignment="1">
      <alignment/>
      <protection/>
    </xf>
    <xf numFmtId="0" fontId="29" fillId="0" borderId="26" xfId="55" applyBorder="1" applyAlignment="1">
      <alignment/>
      <protection/>
    </xf>
    <xf numFmtId="3" fontId="1" fillId="0" borderId="23" xfId="55" applyNumberFormat="1" applyFont="1" applyBorder="1" applyAlignment="1">
      <alignment horizontal="right"/>
      <protection/>
    </xf>
    <xf numFmtId="3" fontId="1" fillId="0" borderId="26" xfId="55" applyNumberFormat="1" applyFont="1" applyBorder="1" applyAlignment="1">
      <alignment horizontal="right"/>
      <protection/>
    </xf>
    <xf numFmtId="3" fontId="29" fillId="0" borderId="26" xfId="55" applyNumberFormat="1" applyBorder="1" applyAlignment="1">
      <alignment horizontal="right"/>
      <protection/>
    </xf>
    <xf numFmtId="49" fontId="2" fillId="10" borderId="25" xfId="55" applyNumberFormat="1" applyFont="1" applyFill="1" applyBorder="1" applyAlignment="1">
      <alignment horizontal="left" vertical="center"/>
      <protection/>
    </xf>
    <xf numFmtId="49" fontId="2" fillId="10" borderId="26" xfId="55" applyNumberFormat="1" applyFont="1" applyFill="1" applyBorder="1" applyAlignment="1">
      <alignment horizontal="left" vertical="center"/>
      <protection/>
    </xf>
    <xf numFmtId="0" fontId="2" fillId="10" borderId="26" xfId="55" applyFont="1" applyFill="1" applyBorder="1" applyAlignment="1">
      <alignment horizontal="left" vertical="center"/>
      <protection/>
    </xf>
    <xf numFmtId="3" fontId="2" fillId="10" borderId="23" xfId="55" applyNumberFormat="1" applyFont="1" applyFill="1" applyBorder="1" applyAlignment="1">
      <alignment horizontal="right" vertical="center"/>
      <protection/>
    </xf>
    <xf numFmtId="3" fontId="2" fillId="10" borderId="20" xfId="55" applyNumberFormat="1" applyFont="1" applyFill="1" applyBorder="1">
      <alignment/>
      <protection/>
    </xf>
    <xf numFmtId="3" fontId="29" fillId="0" borderId="39" xfId="55" applyNumberFormat="1" applyBorder="1" applyAlignment="1">
      <alignment horizontal="right" vertical="center"/>
      <protection/>
    </xf>
    <xf numFmtId="49" fontId="2" fillId="10" borderId="21" xfId="55" applyNumberFormat="1" applyFont="1" applyFill="1" applyBorder="1" applyAlignment="1">
      <alignment horizontal="center"/>
      <protection/>
    </xf>
    <xf numFmtId="3" fontId="2" fillId="10" borderId="23" xfId="55" applyNumberFormat="1" applyFont="1" applyFill="1" applyBorder="1" applyAlignment="1">
      <alignment horizontal="right"/>
      <protection/>
    </xf>
    <xf numFmtId="49" fontId="29" fillId="10" borderId="21" xfId="55" applyNumberFormat="1" applyFill="1" applyBorder="1" applyAlignment="1">
      <alignment horizontal="center"/>
      <protection/>
    </xf>
    <xf numFmtId="3" fontId="29" fillId="10" borderId="23" xfId="55" applyNumberFormat="1" applyFill="1" applyBorder="1" applyAlignment="1">
      <alignment horizontal="right"/>
      <protection/>
    </xf>
    <xf numFmtId="49" fontId="29" fillId="0" borderId="25" xfId="55" applyNumberFormat="1" applyBorder="1" applyAlignment="1">
      <alignment/>
      <protection/>
    </xf>
    <xf numFmtId="49" fontId="29" fillId="0" borderId="26" xfId="55" applyNumberFormat="1" applyBorder="1" applyAlignment="1">
      <alignment/>
      <protection/>
    </xf>
    <xf numFmtId="49" fontId="29" fillId="10" borderId="25" xfId="55" applyNumberFormat="1" applyFill="1" applyBorder="1" applyAlignment="1">
      <alignment horizontal="left"/>
      <protection/>
    </xf>
    <xf numFmtId="49" fontId="29" fillId="10" borderId="26" xfId="55" applyNumberFormat="1" applyFill="1" applyBorder="1" applyAlignment="1">
      <alignment horizontal="left"/>
      <protection/>
    </xf>
    <xf numFmtId="0" fontId="29" fillId="10" borderId="26" xfId="55" applyFill="1" applyBorder="1" applyAlignment="1">
      <alignment horizontal="left"/>
      <protection/>
    </xf>
    <xf numFmtId="3" fontId="1" fillId="10" borderId="20" xfId="55" applyNumberFormat="1" applyFont="1" applyFill="1" applyBorder="1">
      <alignment/>
      <protection/>
    </xf>
    <xf numFmtId="49" fontId="29" fillId="10" borderId="25" xfId="55" applyNumberFormat="1" applyFill="1" applyBorder="1">
      <alignment/>
      <protection/>
    </xf>
    <xf numFmtId="49" fontId="29" fillId="10" borderId="26" xfId="55" applyNumberFormat="1" applyFill="1" applyBorder="1">
      <alignment/>
      <protection/>
    </xf>
    <xf numFmtId="0" fontId="29" fillId="10" borderId="26" xfId="55" applyFill="1" applyBorder="1">
      <alignment/>
      <protection/>
    </xf>
    <xf numFmtId="3" fontId="1" fillId="10" borderId="23" xfId="55" applyNumberFormat="1" applyFont="1" applyFill="1" applyBorder="1" applyAlignment="1">
      <alignment horizontal="right"/>
      <protection/>
    </xf>
    <xf numFmtId="3" fontId="1" fillId="10" borderId="20" xfId="55" applyNumberFormat="1" applyFont="1" applyFill="1" applyBorder="1" applyAlignment="1">
      <alignment horizontal="right"/>
      <protection/>
    </xf>
    <xf numFmtId="49" fontId="1" fillId="0" borderId="21" xfId="55" applyNumberFormat="1" applyFont="1" applyBorder="1" applyAlignment="1">
      <alignment horizontal="center"/>
      <protection/>
    </xf>
    <xf numFmtId="0" fontId="1" fillId="0" borderId="25" xfId="55" applyFont="1" applyBorder="1" applyAlignment="1">
      <alignment/>
      <protection/>
    </xf>
    <xf numFmtId="0" fontId="1" fillId="0" borderId="26" xfId="55" applyFont="1" applyBorder="1" applyAlignment="1">
      <alignment/>
      <protection/>
    </xf>
    <xf numFmtId="3" fontId="1" fillId="10" borderId="40" xfId="55" applyNumberFormat="1" applyFont="1" applyFill="1" applyBorder="1" applyAlignment="1">
      <alignment horizontal="right"/>
      <protection/>
    </xf>
    <xf numFmtId="3" fontId="7" fillId="0" borderId="41" xfId="55" applyNumberFormat="1" applyFont="1" applyBorder="1">
      <alignment/>
      <protection/>
    </xf>
    <xf numFmtId="49" fontId="2" fillId="0" borderId="0" xfId="55" applyNumberFormat="1" applyFont="1" applyAlignment="1">
      <alignment horizontal="left"/>
      <protection/>
    </xf>
    <xf numFmtId="49" fontId="2" fillId="0" borderId="0" xfId="55" applyNumberFormat="1" applyFont="1" applyAlignment="1">
      <alignment horizontal="center"/>
      <protection/>
    </xf>
    <xf numFmtId="49" fontId="7" fillId="0" borderId="42" xfId="55" applyNumberFormat="1" applyFont="1" applyBorder="1" applyAlignment="1">
      <alignment horizontal="left"/>
      <protection/>
    </xf>
    <xf numFmtId="49" fontId="7" fillId="0" borderId="27" xfId="55" applyNumberFormat="1" applyFont="1" applyBorder="1" applyAlignment="1">
      <alignment horizontal="left"/>
      <protection/>
    </xf>
    <xf numFmtId="3" fontId="2" fillId="0" borderId="43" xfId="55" applyNumberFormat="1" applyFont="1" applyBorder="1" applyAlignment="1">
      <alignment horizontal="center" vertical="center" wrapText="1"/>
      <protection/>
    </xf>
    <xf numFmtId="3" fontId="1" fillId="0" borderId="26" xfId="55" applyNumberFormat="1" applyFont="1" applyBorder="1" applyAlignment="1">
      <alignment horizontal="right"/>
      <protection/>
    </xf>
    <xf numFmtId="0" fontId="1" fillId="0" borderId="26" xfId="55" applyFont="1" applyBorder="1" applyAlignment="1">
      <alignment horizontal="left"/>
      <protection/>
    </xf>
    <xf numFmtId="0" fontId="1" fillId="0" borderId="26" xfId="55" applyFont="1" applyBorder="1" applyAlignment="1">
      <alignment/>
      <protection/>
    </xf>
    <xf numFmtId="0" fontId="1" fillId="0" borderId="26" xfId="55" applyFont="1" applyBorder="1">
      <alignment/>
      <protection/>
    </xf>
    <xf numFmtId="0" fontId="1" fillId="0" borderId="26" xfId="55" applyFont="1" applyBorder="1" applyAlignment="1">
      <alignment horizontal="left"/>
      <protection/>
    </xf>
    <xf numFmtId="0" fontId="1" fillId="0" borderId="26" xfId="55" applyFont="1" applyBorder="1" applyAlignment="1">
      <alignment horizontal="left"/>
      <protection/>
    </xf>
    <xf numFmtId="3" fontId="1" fillId="0" borderId="22" xfId="55" applyNumberFormat="1" applyFont="1" applyBorder="1" applyAlignment="1">
      <alignment horizontal="center"/>
      <protection/>
    </xf>
    <xf numFmtId="164" fontId="1" fillId="0" borderId="22" xfId="55" applyNumberFormat="1" applyFont="1" applyBorder="1" applyAlignment="1">
      <alignment horizontal="center"/>
      <protection/>
    </xf>
    <xf numFmtId="0" fontId="1" fillId="0" borderId="25" xfId="55" applyFont="1" applyBorder="1" applyAlignment="1">
      <alignment horizontal="left"/>
      <protection/>
    </xf>
    <xf numFmtId="0" fontId="1" fillId="0" borderId="26" xfId="55" applyFont="1" applyBorder="1">
      <alignment/>
      <protection/>
    </xf>
    <xf numFmtId="49" fontId="1" fillId="0" borderId="21" xfId="55" applyNumberFormat="1" applyFont="1" applyBorder="1" applyAlignment="1">
      <alignment horizontal="center"/>
      <protection/>
    </xf>
    <xf numFmtId="49" fontId="1" fillId="0" borderId="17" xfId="55" applyNumberFormat="1" applyFont="1" applyBorder="1" applyAlignment="1">
      <alignment horizontal="center"/>
      <protection/>
    </xf>
    <xf numFmtId="3" fontId="2" fillId="10" borderId="23" xfId="55" applyNumberFormat="1" applyFont="1" applyFill="1" applyBorder="1" applyAlignment="1">
      <alignment/>
      <protection/>
    </xf>
    <xf numFmtId="3" fontId="29" fillId="10" borderId="23" xfId="55" applyNumberFormat="1" applyFill="1" applyBorder="1" applyAlignment="1">
      <alignment/>
      <protection/>
    </xf>
    <xf numFmtId="3" fontId="29" fillId="0" borderId="23" xfId="55" applyNumberFormat="1" applyBorder="1" applyAlignment="1">
      <alignment/>
      <protection/>
    </xf>
    <xf numFmtId="3" fontId="1" fillId="0" borderId="23" xfId="55" applyNumberFormat="1" applyFont="1" applyBorder="1" applyAlignment="1">
      <alignment/>
      <protection/>
    </xf>
    <xf numFmtId="3" fontId="6" fillId="0" borderId="23" xfId="55" applyNumberFormat="1" applyFont="1" applyBorder="1" applyAlignment="1">
      <alignment/>
      <protection/>
    </xf>
    <xf numFmtId="3" fontId="1" fillId="10" borderId="23" xfId="55" applyNumberFormat="1" applyFont="1" applyFill="1" applyBorder="1" applyAlignment="1">
      <alignment/>
      <protection/>
    </xf>
    <xf numFmtId="49" fontId="29" fillId="0" borderId="21" xfId="55" applyNumberFormat="1" applyFill="1" applyBorder="1" applyAlignment="1">
      <alignment horizontal="center"/>
      <protection/>
    </xf>
    <xf numFmtId="49" fontId="29" fillId="0" borderId="25" xfId="55" applyNumberFormat="1" applyFill="1" applyBorder="1">
      <alignment/>
      <protection/>
    </xf>
    <xf numFmtId="49" fontId="29" fillId="0" borderId="26" xfId="55" applyNumberFormat="1" applyFill="1" applyBorder="1">
      <alignment/>
      <protection/>
    </xf>
    <xf numFmtId="3" fontId="1" fillId="0" borderId="23" xfId="55" applyNumberFormat="1" applyFont="1" applyFill="1" applyBorder="1" applyAlignment="1">
      <alignment horizontal="right"/>
      <protection/>
    </xf>
    <xf numFmtId="3" fontId="1" fillId="0" borderId="40" xfId="55" applyNumberFormat="1" applyFont="1" applyFill="1" applyBorder="1" applyAlignment="1">
      <alignment horizontal="right"/>
      <protection/>
    </xf>
    <xf numFmtId="49" fontId="1" fillId="0" borderId="21" xfId="55" applyNumberFormat="1" applyFont="1" applyFill="1" applyBorder="1" applyAlignment="1">
      <alignment horizontal="center"/>
      <protection/>
    </xf>
    <xf numFmtId="0" fontId="1" fillId="0" borderId="26" xfId="55" applyFont="1" applyFill="1" applyBorder="1">
      <alignment/>
      <protection/>
    </xf>
    <xf numFmtId="3" fontId="7" fillId="0" borderId="44" xfId="55" applyNumberFormat="1" applyFont="1" applyBorder="1">
      <alignment/>
      <protection/>
    </xf>
    <xf numFmtId="49" fontId="29" fillId="0" borderId="45" xfId="55" applyNumberFormat="1" applyBorder="1" applyAlignment="1">
      <alignment horizontal="center"/>
      <protection/>
    </xf>
    <xf numFmtId="49" fontId="29" fillId="0" borderId="46" xfId="55" applyNumberFormat="1" applyBorder="1">
      <alignment/>
      <protection/>
    </xf>
    <xf numFmtId="3" fontId="29" fillId="0" borderId="47" xfId="55" applyNumberFormat="1" applyBorder="1" applyAlignment="1">
      <alignment horizontal="right"/>
      <protection/>
    </xf>
    <xf numFmtId="3" fontId="1" fillId="0" borderId="48" xfId="55" applyNumberFormat="1" applyFont="1" applyBorder="1">
      <alignment/>
      <protection/>
    </xf>
    <xf numFmtId="49" fontId="1" fillId="0" borderId="45" xfId="55" applyNumberFormat="1" applyFont="1" applyBorder="1" applyAlignment="1">
      <alignment horizontal="center"/>
      <protection/>
    </xf>
    <xf numFmtId="0" fontId="1" fillId="0" borderId="46" xfId="55" applyFont="1" applyBorder="1">
      <alignment/>
      <protection/>
    </xf>
    <xf numFmtId="3" fontId="2" fillId="0" borderId="49" xfId="55" applyNumberFormat="1" applyFont="1" applyBorder="1" applyAlignment="1">
      <alignment horizontal="center" vertical="center" wrapText="1"/>
      <protection/>
    </xf>
    <xf numFmtId="3" fontId="2" fillId="0" borderId="36" xfId="55" applyNumberFormat="1" applyFont="1" applyBorder="1" applyAlignment="1">
      <alignment horizontal="center" vertical="center" wrapText="1"/>
      <protection/>
    </xf>
    <xf numFmtId="3" fontId="2" fillId="0" borderId="50" xfId="55" applyNumberFormat="1" applyFont="1" applyBorder="1" applyAlignment="1">
      <alignment horizontal="center" vertical="center" wrapText="1"/>
      <protection/>
    </xf>
    <xf numFmtId="3" fontId="2" fillId="0" borderId="23" xfId="55" applyNumberFormat="1" applyFont="1" applyBorder="1" applyAlignment="1">
      <alignment horizontal="center" vertical="center" wrapText="1"/>
      <protection/>
    </xf>
    <xf numFmtId="0" fontId="1" fillId="0" borderId="23" xfId="55" applyFont="1" applyBorder="1" applyAlignment="1">
      <alignment horizontal="center"/>
      <protection/>
    </xf>
    <xf numFmtId="3" fontId="2" fillId="10" borderId="50" xfId="55" applyNumberFormat="1" applyFont="1" applyFill="1" applyBorder="1">
      <alignment/>
      <protection/>
    </xf>
    <xf numFmtId="3" fontId="2" fillId="10" borderId="23" xfId="55" applyNumberFormat="1" applyFont="1" applyFill="1" applyBorder="1">
      <alignment/>
      <protection/>
    </xf>
    <xf numFmtId="3" fontId="1" fillId="0" borderId="50" xfId="55" applyNumberFormat="1" applyFont="1" applyBorder="1">
      <alignment/>
      <protection/>
    </xf>
    <xf numFmtId="3" fontId="1" fillId="0" borderId="23" xfId="55" applyNumberFormat="1" applyFont="1" applyBorder="1">
      <alignment/>
      <protection/>
    </xf>
    <xf numFmtId="0" fontId="29" fillId="0" borderId="23" xfId="55" applyBorder="1">
      <alignment/>
      <protection/>
    </xf>
    <xf numFmtId="3" fontId="29" fillId="0" borderId="50" xfId="55" applyNumberFormat="1" applyBorder="1">
      <alignment/>
      <protection/>
    </xf>
    <xf numFmtId="3" fontId="29" fillId="0" borderId="23" xfId="55" applyNumberFormat="1" applyBorder="1">
      <alignment/>
      <protection/>
    </xf>
    <xf numFmtId="0" fontId="2" fillId="0" borderId="23" xfId="55" applyFont="1" applyBorder="1">
      <alignment/>
      <protection/>
    </xf>
    <xf numFmtId="3" fontId="1" fillId="10" borderId="50" xfId="55" applyNumberFormat="1" applyFont="1" applyFill="1" applyBorder="1">
      <alignment/>
      <protection/>
    </xf>
    <xf numFmtId="3" fontId="1" fillId="10" borderId="23" xfId="55" applyNumberFormat="1" applyFont="1" applyFill="1" applyBorder="1">
      <alignment/>
      <protection/>
    </xf>
    <xf numFmtId="3" fontId="1" fillId="10" borderId="50" xfId="55" applyNumberFormat="1" applyFont="1" applyFill="1" applyBorder="1" applyAlignment="1">
      <alignment horizontal="right"/>
      <protection/>
    </xf>
    <xf numFmtId="0" fontId="1" fillId="0" borderId="23" xfId="55" applyFont="1" applyBorder="1">
      <alignment/>
      <protection/>
    </xf>
    <xf numFmtId="3" fontId="1" fillId="0" borderId="50" xfId="55" applyNumberFormat="1" applyFont="1" applyFill="1" applyBorder="1" applyAlignment="1">
      <alignment horizontal="right"/>
      <protection/>
    </xf>
    <xf numFmtId="3" fontId="7" fillId="0" borderId="23" xfId="55" applyNumberFormat="1" applyFont="1" applyBorder="1">
      <alignment/>
      <protection/>
    </xf>
    <xf numFmtId="3" fontId="10" fillId="10" borderId="23" xfId="55" applyNumberFormat="1" applyFont="1" applyFill="1" applyBorder="1">
      <alignment/>
      <protection/>
    </xf>
    <xf numFmtId="0" fontId="7" fillId="0" borderId="44" xfId="55" applyFont="1" applyBorder="1">
      <alignment/>
      <protection/>
    </xf>
    <xf numFmtId="49" fontId="29" fillId="0" borderId="51" xfId="55" applyNumberFormat="1" applyBorder="1">
      <alignment/>
      <protection/>
    </xf>
    <xf numFmtId="0" fontId="29" fillId="0" borderId="38" xfId="55" applyBorder="1">
      <alignment/>
      <protection/>
    </xf>
    <xf numFmtId="0" fontId="1" fillId="0" borderId="23" xfId="55" applyFont="1" applyBorder="1">
      <alignment/>
      <protection/>
    </xf>
    <xf numFmtId="0" fontId="2" fillId="0" borderId="38" xfId="55" applyFont="1" applyBorder="1">
      <alignment/>
      <protection/>
    </xf>
    <xf numFmtId="0" fontId="1" fillId="0" borderId="38" xfId="55" applyFont="1" applyBorder="1">
      <alignment/>
      <protection/>
    </xf>
    <xf numFmtId="0" fontId="29" fillId="0" borderId="36" xfId="55" applyBorder="1">
      <alignment/>
      <protection/>
    </xf>
    <xf numFmtId="0" fontId="29" fillId="0" borderId="52" xfId="55" applyBorder="1">
      <alignment/>
      <protection/>
    </xf>
    <xf numFmtId="49" fontId="2" fillId="0" borderId="36" xfId="55" applyNumberFormat="1" applyFont="1" applyBorder="1" applyAlignment="1">
      <alignment horizontal="center" vertical="center"/>
      <protection/>
    </xf>
    <xf numFmtId="49" fontId="2" fillId="0" borderId="34" xfId="55" applyNumberFormat="1" applyFont="1" applyBorder="1" applyAlignment="1">
      <alignment horizontal="center" vertical="center"/>
      <protection/>
    </xf>
    <xf numFmtId="3" fontId="2" fillId="0" borderId="52" xfId="55" applyNumberFormat="1" applyFont="1" applyBorder="1" applyAlignment="1">
      <alignment horizontal="center" vertical="center" wrapText="1"/>
      <protection/>
    </xf>
    <xf numFmtId="3" fontId="2" fillId="0" borderId="23" xfId="55" applyNumberFormat="1" applyFont="1" applyBorder="1" applyAlignment="1">
      <alignment/>
      <protection/>
    </xf>
    <xf numFmtId="49" fontId="2" fillId="0" borderId="26" xfId="55" applyNumberFormat="1" applyFont="1" applyBorder="1">
      <alignment/>
      <protection/>
    </xf>
    <xf numFmtId="0" fontId="2" fillId="0" borderId="26" xfId="55" applyFont="1" applyBorder="1">
      <alignment/>
      <protection/>
    </xf>
    <xf numFmtId="3" fontId="11" fillId="0" borderId="23" xfId="55" applyNumberFormat="1" applyFont="1" applyFill="1" applyBorder="1" applyAlignment="1">
      <alignment horizontal="right"/>
      <protection/>
    </xf>
    <xf numFmtId="49" fontId="12" fillId="0" borderId="21" xfId="55" applyNumberFormat="1" applyFont="1" applyBorder="1" applyAlignment="1">
      <alignment horizontal="center"/>
      <protection/>
    </xf>
    <xf numFmtId="49" fontId="12" fillId="0" borderId="25" xfId="55" applyNumberFormat="1" applyFont="1" applyBorder="1">
      <alignment/>
      <protection/>
    </xf>
    <xf numFmtId="49" fontId="13" fillId="0" borderId="26" xfId="55" applyNumberFormat="1" applyFont="1" applyBorder="1">
      <alignment/>
      <protection/>
    </xf>
    <xf numFmtId="0" fontId="13" fillId="0" borderId="26" xfId="55" applyFont="1" applyBorder="1">
      <alignment/>
      <protection/>
    </xf>
    <xf numFmtId="3" fontId="13" fillId="0" borderId="23" xfId="55" applyNumberFormat="1" applyFont="1" applyBorder="1" applyAlignment="1">
      <alignment horizontal="right"/>
      <protection/>
    </xf>
    <xf numFmtId="49" fontId="1" fillId="0" borderId="45" xfId="55" applyNumberFormat="1" applyFont="1" applyBorder="1" applyAlignment="1">
      <alignment horizontal="center"/>
      <protection/>
    </xf>
    <xf numFmtId="3" fontId="1" fillId="0" borderId="0" xfId="55" applyNumberFormat="1" applyFont="1" applyAlignment="1">
      <alignment horizontal="right"/>
      <protection/>
    </xf>
    <xf numFmtId="49" fontId="1" fillId="0" borderId="21" xfId="55" applyNumberFormat="1" applyFont="1" applyBorder="1" applyAlignment="1">
      <alignment horizontal="center"/>
      <protection/>
    </xf>
    <xf numFmtId="0" fontId="1" fillId="0" borderId="26" xfId="55" applyFont="1" applyBorder="1" applyAlignment="1">
      <alignment horizontal="left"/>
      <protection/>
    </xf>
    <xf numFmtId="0" fontId="1" fillId="0" borderId="26" xfId="55" applyFont="1" applyBorder="1">
      <alignment/>
      <protection/>
    </xf>
    <xf numFmtId="3" fontId="2" fillId="0" borderId="23" xfId="55" applyNumberFormat="1" applyFont="1" applyBorder="1" applyAlignment="1">
      <alignment horizontal="right"/>
      <protection/>
    </xf>
    <xf numFmtId="3" fontId="2" fillId="0" borderId="38" xfId="55" applyNumberFormat="1" applyFont="1" applyBorder="1">
      <alignment/>
      <protection/>
    </xf>
    <xf numFmtId="3" fontId="2" fillId="0" borderId="23" xfId="55" applyNumberFormat="1" applyFont="1" applyBorder="1">
      <alignment/>
      <protection/>
    </xf>
    <xf numFmtId="3" fontId="29" fillId="0" borderId="26" xfId="55" applyNumberFormat="1" applyBorder="1" applyAlignment="1">
      <alignment horizontal="right"/>
      <protection/>
    </xf>
    <xf numFmtId="3" fontId="29" fillId="0" borderId="20" xfId="55" applyNumberFormat="1" applyBorder="1">
      <alignment/>
      <protection/>
    </xf>
    <xf numFmtId="3" fontId="2" fillId="0" borderId="50" xfId="55" applyNumberFormat="1" applyFont="1" applyBorder="1">
      <alignment/>
      <protection/>
    </xf>
    <xf numFmtId="3" fontId="1" fillId="0" borderId="23" xfId="55" applyNumberFormat="1" applyFont="1" applyBorder="1" applyAlignment="1">
      <alignment/>
      <protection/>
    </xf>
    <xf numFmtId="49" fontId="1" fillId="0" borderId="25" xfId="55" applyNumberFormat="1" applyFont="1" applyBorder="1" applyAlignment="1">
      <alignment horizontal="right"/>
      <protection/>
    </xf>
    <xf numFmtId="49" fontId="2" fillId="0" borderId="21" xfId="55" applyNumberFormat="1" applyFont="1" applyBorder="1" applyAlignment="1">
      <alignment horizontal="center"/>
      <protection/>
    </xf>
    <xf numFmtId="0" fontId="1" fillId="0" borderId="26" xfId="55" applyFont="1" applyBorder="1">
      <alignment/>
      <protection/>
    </xf>
    <xf numFmtId="0" fontId="1" fillId="0" borderId="53" xfId="55" applyFont="1" applyBorder="1">
      <alignment/>
      <protection/>
    </xf>
    <xf numFmtId="0" fontId="29" fillId="0" borderId="26" xfId="55" applyBorder="1" applyAlignment="1">
      <alignment horizontal="left"/>
      <protection/>
    </xf>
    <xf numFmtId="0" fontId="29" fillId="0" borderId="26" xfId="55" applyBorder="1" applyAlignment="1">
      <alignment horizontal="left"/>
      <protection/>
    </xf>
    <xf numFmtId="0" fontId="1" fillId="0" borderId="26" xfId="55" applyFont="1" applyBorder="1" applyAlignment="1">
      <alignment horizontal="left"/>
      <protection/>
    </xf>
    <xf numFmtId="0" fontId="29" fillId="0" borderId="26" xfId="55" applyBorder="1" applyAlignment="1">
      <alignment horizontal="left"/>
      <protection/>
    </xf>
    <xf numFmtId="0" fontId="1" fillId="0" borderId="26" xfId="55" applyFont="1" applyBorder="1" applyAlignment="1">
      <alignment/>
      <protection/>
    </xf>
    <xf numFmtId="49" fontId="1" fillId="0" borderId="39" xfId="55" applyNumberFormat="1" applyFont="1" applyBorder="1" applyAlignment="1">
      <alignment horizontal="left" vertical="center"/>
      <protection/>
    </xf>
    <xf numFmtId="0" fontId="1" fillId="0" borderId="26" xfId="55" applyFont="1" applyFill="1" applyBorder="1">
      <alignment/>
      <protection/>
    </xf>
    <xf numFmtId="0" fontId="1" fillId="0" borderId="46" xfId="55" applyFont="1" applyBorder="1">
      <alignment/>
      <protection/>
    </xf>
    <xf numFmtId="3" fontId="46" fillId="0" borderId="23" xfId="55" applyNumberFormat="1" applyFont="1" applyBorder="1" applyAlignment="1">
      <alignment horizontal="right"/>
      <protection/>
    </xf>
    <xf numFmtId="49" fontId="1" fillId="0" borderId="21" xfId="55" applyNumberFormat="1" applyFont="1" applyBorder="1" applyAlignment="1">
      <alignment horizontal="center"/>
      <protection/>
    </xf>
    <xf numFmtId="49" fontId="1" fillId="0" borderId="45" xfId="55" applyNumberFormat="1" applyFont="1" applyBorder="1" applyAlignment="1">
      <alignment horizontal="center"/>
      <protection/>
    </xf>
    <xf numFmtId="49" fontId="1" fillId="32" borderId="21" xfId="55" applyNumberFormat="1" applyFont="1" applyFill="1" applyBorder="1" applyAlignment="1">
      <alignment horizontal="center"/>
      <protection/>
    </xf>
    <xf numFmtId="0" fontId="29" fillId="0" borderId="23" xfId="55" applyFont="1" applyBorder="1">
      <alignment/>
      <protection/>
    </xf>
    <xf numFmtId="0" fontId="1" fillId="0" borderId="23" xfId="55" applyFont="1" applyBorder="1">
      <alignment/>
      <protection/>
    </xf>
    <xf numFmtId="0" fontId="1" fillId="0" borderId="0" xfId="55" applyFont="1">
      <alignment/>
      <protection/>
    </xf>
    <xf numFmtId="0" fontId="29" fillId="0" borderId="26" xfId="55" applyBorder="1" applyAlignment="1">
      <alignment horizontal="left"/>
      <protection/>
    </xf>
    <xf numFmtId="0" fontId="29" fillId="0" borderId="25" xfId="55" applyBorder="1" applyAlignment="1">
      <alignment horizontal="left"/>
      <protection/>
    </xf>
    <xf numFmtId="49" fontId="29" fillId="0" borderId="25" xfId="55" applyNumberFormat="1" applyBorder="1">
      <alignment/>
      <protection/>
    </xf>
    <xf numFmtId="49" fontId="29" fillId="0" borderId="26" xfId="55" applyNumberFormat="1" applyBorder="1">
      <alignment/>
      <protection/>
    </xf>
    <xf numFmtId="49" fontId="29" fillId="0" borderId="21" xfId="55" applyNumberFormat="1" applyBorder="1" applyAlignment="1">
      <alignment horizontal="left"/>
      <protection/>
    </xf>
    <xf numFmtId="3" fontId="1" fillId="0" borderId="23" xfId="55" applyNumberFormat="1" applyFont="1" applyBorder="1" applyAlignment="1">
      <alignment horizontal="right"/>
      <protection/>
    </xf>
    <xf numFmtId="49" fontId="29" fillId="0" borderId="25" xfId="55" applyNumberFormat="1" applyBorder="1">
      <alignment/>
      <protection/>
    </xf>
    <xf numFmtId="49" fontId="29" fillId="0" borderId="26" xfId="55" applyNumberFormat="1" applyBorder="1">
      <alignment/>
      <protection/>
    </xf>
    <xf numFmtId="0" fontId="29" fillId="0" borderId="26" xfId="55" applyBorder="1" applyAlignment="1">
      <alignment horizontal="left"/>
      <protection/>
    </xf>
    <xf numFmtId="0" fontId="29" fillId="0" borderId="25" xfId="55" applyBorder="1" applyAlignment="1">
      <alignment horizontal="left"/>
      <protection/>
    </xf>
    <xf numFmtId="3" fontId="1" fillId="0" borderId="23" xfId="55" applyNumberFormat="1" applyFont="1" applyBorder="1">
      <alignment/>
      <protection/>
    </xf>
    <xf numFmtId="0" fontId="29" fillId="0" borderId="25" xfId="55" applyBorder="1" applyAlignment="1">
      <alignment horizontal="left"/>
      <protection/>
    </xf>
    <xf numFmtId="0" fontId="29" fillId="0" borderId="26" xfId="55" applyBorder="1" applyAlignment="1">
      <alignment horizontal="left"/>
      <protection/>
    </xf>
    <xf numFmtId="0" fontId="3" fillId="0" borderId="0" xfId="55" applyFont="1" applyBorder="1" applyAlignment="1">
      <alignment horizontal="center" vertical="center"/>
      <protection/>
    </xf>
    <xf numFmtId="0" fontId="2" fillId="0" borderId="54" xfId="55" applyFont="1" applyBorder="1" applyAlignment="1">
      <alignment horizontal="center" vertical="center"/>
      <protection/>
    </xf>
    <xf numFmtId="0" fontId="2" fillId="0" borderId="12" xfId="55" applyFont="1" applyBorder="1" applyAlignment="1">
      <alignment horizontal="center" vertical="center"/>
      <protection/>
    </xf>
    <xf numFmtId="0" fontId="2" fillId="0" borderId="55" xfId="55" applyFont="1" applyBorder="1" applyAlignment="1">
      <alignment horizontal="center" vertical="center"/>
      <protection/>
    </xf>
    <xf numFmtId="0" fontId="2" fillId="0" borderId="56" xfId="55" applyFont="1" applyBorder="1" applyAlignment="1">
      <alignment horizontal="center" vertical="center"/>
      <protection/>
    </xf>
    <xf numFmtId="49" fontId="29" fillId="0" borderId="57" xfId="55" applyNumberFormat="1" applyBorder="1" applyAlignment="1">
      <alignment horizontal="center" vertical="center"/>
      <protection/>
    </xf>
    <xf numFmtId="49" fontId="29" fillId="0" borderId="0" xfId="55" applyNumberFormat="1" applyBorder="1" applyAlignment="1">
      <alignment horizontal="center" vertical="center"/>
      <protection/>
    </xf>
    <xf numFmtId="0" fontId="29" fillId="0" borderId="0" xfId="55" applyBorder="1" applyAlignment="1">
      <alignment horizontal="center" vertical="center"/>
      <protection/>
    </xf>
    <xf numFmtId="0" fontId="2" fillId="0" borderId="58" xfId="55" applyFont="1" applyBorder="1" applyAlignment="1">
      <alignment horizontal="left"/>
      <protection/>
    </xf>
    <xf numFmtId="0" fontId="2" fillId="0" borderId="39" xfId="55" applyFont="1" applyBorder="1" applyAlignment="1">
      <alignment horizontal="left"/>
      <protection/>
    </xf>
    <xf numFmtId="0" fontId="1" fillId="0" borderId="25" xfId="55" applyFont="1" applyBorder="1" applyAlignment="1">
      <alignment horizontal="left"/>
      <protection/>
    </xf>
    <xf numFmtId="0" fontId="29" fillId="0" borderId="26" xfId="55" applyBorder="1" applyAlignment="1">
      <alignment horizontal="left"/>
      <protection/>
    </xf>
    <xf numFmtId="0" fontId="29" fillId="0" borderId="25" xfId="55" applyBorder="1" applyAlignment="1">
      <alignment horizontal="left"/>
      <protection/>
    </xf>
    <xf numFmtId="0" fontId="4" fillId="0" borderId="25" xfId="55" applyFont="1" applyBorder="1" applyAlignment="1">
      <alignment horizontal="left"/>
      <protection/>
    </xf>
    <xf numFmtId="0" fontId="4" fillId="0" borderId="26" xfId="55" applyFont="1" applyBorder="1" applyAlignment="1">
      <alignment horizontal="left"/>
      <protection/>
    </xf>
    <xf numFmtId="0" fontId="5" fillId="0" borderId="26" xfId="55" applyFont="1" applyBorder="1" applyAlignment="1">
      <alignment horizontal="left"/>
      <protection/>
    </xf>
    <xf numFmtId="0" fontId="1" fillId="0" borderId="25" xfId="55" applyFont="1" applyBorder="1" applyAlignment="1">
      <alignment/>
      <protection/>
    </xf>
    <xf numFmtId="0" fontId="1" fillId="0" borderId="26" xfId="55" applyFont="1" applyBorder="1" applyAlignment="1">
      <alignment/>
      <protection/>
    </xf>
    <xf numFmtId="49" fontId="7" fillId="0" borderId="42" xfId="55" applyNumberFormat="1" applyFont="1" applyBorder="1" applyAlignment="1">
      <alignment horizontal="left"/>
      <protection/>
    </xf>
    <xf numFmtId="49" fontId="7" fillId="0" borderId="27" xfId="55" applyNumberFormat="1" applyFont="1" applyBorder="1" applyAlignment="1">
      <alignment horizontal="left"/>
      <protection/>
    </xf>
    <xf numFmtId="49" fontId="29" fillId="0" borderId="25" xfId="55" applyNumberFormat="1" applyBorder="1">
      <alignment/>
      <protection/>
    </xf>
    <xf numFmtId="49" fontId="29" fillId="0" borderId="26" xfId="55" applyNumberFormat="1" applyBorder="1">
      <alignment/>
      <protection/>
    </xf>
    <xf numFmtId="0" fontId="2" fillId="10" borderId="25" xfId="55" applyFont="1" applyFill="1" applyBorder="1" applyAlignment="1">
      <alignment horizontal="left"/>
      <protection/>
    </xf>
    <xf numFmtId="0" fontId="2" fillId="10" borderId="26" xfId="55" applyFont="1" applyFill="1" applyBorder="1" applyAlignment="1">
      <alignment horizontal="left"/>
      <protection/>
    </xf>
    <xf numFmtId="0" fontId="29" fillId="10" borderId="25" xfId="55" applyFill="1" applyBorder="1" applyAlignment="1">
      <alignment horizontal="left"/>
      <protection/>
    </xf>
    <xf numFmtId="0" fontId="29" fillId="10" borderId="26" xfId="55" applyFill="1" applyBorder="1" applyAlignment="1">
      <alignment horizontal="left"/>
      <protection/>
    </xf>
    <xf numFmtId="0" fontId="2" fillId="0" borderId="10" xfId="55" applyFont="1" applyBorder="1" applyAlignment="1">
      <alignment horizontal="center" vertical="center"/>
      <protection/>
    </xf>
    <xf numFmtId="0" fontId="29" fillId="0" borderId="58" xfId="55" applyBorder="1" applyAlignment="1">
      <alignment horizontal="left"/>
      <protection/>
    </xf>
    <xf numFmtId="0" fontId="1" fillId="0" borderId="39" xfId="55" applyFont="1" applyBorder="1" applyAlignment="1">
      <alignment horizontal="left"/>
      <protection/>
    </xf>
    <xf numFmtId="3" fontId="2" fillId="0" borderId="59" xfId="55" applyNumberFormat="1" applyFont="1" applyBorder="1" applyAlignment="1">
      <alignment horizontal="center" vertical="center" wrapText="1"/>
      <protection/>
    </xf>
    <xf numFmtId="3" fontId="2" fillId="0" borderId="60" xfId="55" applyNumberFormat="1" applyFont="1" applyBorder="1" applyAlignment="1">
      <alignment horizontal="center" vertical="center" wrapText="1"/>
      <protection/>
    </xf>
    <xf numFmtId="3" fontId="2" fillId="0" borderId="12" xfId="55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H58"/>
  <sheetViews>
    <sheetView tabSelected="1" view="pageLayout" workbookViewId="0" topLeftCell="A1">
      <selection activeCell="G32" sqref="G32"/>
    </sheetView>
  </sheetViews>
  <sheetFormatPr defaultColWidth="7.140625" defaultRowHeight="12.75"/>
  <cols>
    <col min="1" max="1" width="14.28125" style="40" customWidth="1"/>
    <col min="2" max="3" width="4.8515625" style="40" customWidth="1"/>
    <col min="4" max="4" width="43.28125" style="2" customWidth="1"/>
    <col min="5" max="5" width="5.28125" style="41" customWidth="1"/>
    <col min="6" max="6" width="11.421875" style="42" customWidth="1"/>
    <col min="7" max="7" width="15.00390625" style="1" customWidth="1"/>
    <col min="8" max="8" width="15.8515625" style="1" customWidth="1"/>
    <col min="9" max="16384" width="7.140625" style="2" customWidth="1"/>
  </cols>
  <sheetData>
    <row r="1" spans="1:7" ht="24.75" customHeight="1" thickBot="1">
      <c r="A1" s="219" t="s">
        <v>0</v>
      </c>
      <c r="B1" s="219"/>
      <c r="C1" s="219"/>
      <c r="D1" s="219"/>
      <c r="E1" s="219"/>
      <c r="F1" s="219"/>
      <c r="G1" s="219"/>
    </row>
    <row r="2" spans="1:7" s="6" customFormat="1" ht="30" customHeight="1" thickBot="1">
      <c r="A2" s="3" t="s">
        <v>1</v>
      </c>
      <c r="B2" s="220" t="s">
        <v>2</v>
      </c>
      <c r="C2" s="221"/>
      <c r="D2" s="222"/>
      <c r="E2" s="223"/>
      <c r="F2" s="4" t="s">
        <v>160</v>
      </c>
      <c r="G2" s="5" t="s">
        <v>161</v>
      </c>
    </row>
    <row r="3" spans="1:8" ht="15">
      <c r="A3" s="7"/>
      <c r="B3" s="224"/>
      <c r="C3" s="225"/>
      <c r="D3" s="226"/>
      <c r="E3" s="8"/>
      <c r="F3" s="9"/>
      <c r="G3" s="10"/>
      <c r="H3" s="2"/>
    </row>
    <row r="4" spans="1:7" s="15" customFormat="1" ht="15">
      <c r="A4" s="11" t="s">
        <v>50</v>
      </c>
      <c r="B4" s="227" t="s">
        <v>118</v>
      </c>
      <c r="C4" s="228"/>
      <c r="D4" s="228"/>
      <c r="E4" s="12"/>
      <c r="F4" s="13"/>
      <c r="G4" s="14">
        <v>21939821</v>
      </c>
    </row>
    <row r="5" spans="1:8" ht="15">
      <c r="A5" s="16"/>
      <c r="B5" s="229" t="s">
        <v>54</v>
      </c>
      <c r="C5" s="230"/>
      <c r="D5" s="230"/>
      <c r="E5" s="17"/>
      <c r="F5" s="18">
        <v>5000000</v>
      </c>
      <c r="G5" s="19"/>
      <c r="H5" s="2"/>
    </row>
    <row r="6" spans="1:8" ht="15">
      <c r="A6" s="16"/>
      <c r="B6" s="111" t="s">
        <v>55</v>
      </c>
      <c r="C6" s="108"/>
      <c r="D6" s="108" t="s">
        <v>56</v>
      </c>
      <c r="E6" s="109"/>
      <c r="F6" s="18"/>
      <c r="G6" s="19"/>
      <c r="H6" s="2"/>
    </row>
    <row r="7" spans="1:8" ht="15">
      <c r="A7" s="16"/>
      <c r="B7" s="20"/>
      <c r="C7" s="21"/>
      <c r="D7" s="108" t="s">
        <v>57</v>
      </c>
      <c r="E7" s="110" t="s">
        <v>51</v>
      </c>
      <c r="F7" s="18">
        <v>3735250</v>
      </c>
      <c r="G7" s="19"/>
      <c r="H7" s="2"/>
    </row>
    <row r="8" spans="1:8" ht="15">
      <c r="A8" s="16"/>
      <c r="B8" s="20"/>
      <c r="C8" s="21"/>
      <c r="D8" s="108" t="s">
        <v>58</v>
      </c>
      <c r="E8" s="110" t="s">
        <v>52</v>
      </c>
      <c r="F8" s="18">
        <v>3840000</v>
      </c>
      <c r="G8" s="19"/>
      <c r="H8" s="2"/>
    </row>
    <row r="9" spans="1:8" ht="15">
      <c r="A9" s="16"/>
      <c r="B9" s="20"/>
      <c r="C9" s="108"/>
      <c r="D9" s="108" t="s">
        <v>59</v>
      </c>
      <c r="E9" s="109" t="s">
        <v>53</v>
      </c>
      <c r="F9" s="18">
        <v>494592</v>
      </c>
      <c r="G9" s="19"/>
      <c r="H9" s="2"/>
    </row>
    <row r="10" spans="1:8" ht="15">
      <c r="A10" s="16"/>
      <c r="B10" s="20"/>
      <c r="C10" s="21"/>
      <c r="D10" s="108" t="s">
        <v>60</v>
      </c>
      <c r="E10" s="110" t="s">
        <v>52</v>
      </c>
      <c r="F10" s="18">
        <v>1135000</v>
      </c>
      <c r="G10" s="19"/>
      <c r="H10" s="2"/>
    </row>
    <row r="11" spans="1:8" ht="15">
      <c r="A11" s="16"/>
      <c r="B11" s="20"/>
      <c r="C11" s="21"/>
      <c r="D11" s="108" t="s">
        <v>61</v>
      </c>
      <c r="E11" s="22"/>
      <c r="F11" s="18">
        <v>6601729</v>
      </c>
      <c r="G11" s="19"/>
      <c r="H11" s="2"/>
    </row>
    <row r="12" spans="1:8" ht="15">
      <c r="A12" s="16"/>
      <c r="B12" s="20"/>
      <c r="C12" s="21"/>
      <c r="D12" s="108" t="s">
        <v>62</v>
      </c>
      <c r="E12" s="22"/>
      <c r="F12" s="18">
        <v>12750</v>
      </c>
      <c r="G12" s="19"/>
      <c r="H12" s="2"/>
    </row>
    <row r="13" spans="1:8" ht="15">
      <c r="A13" s="16"/>
      <c r="B13" s="20"/>
      <c r="C13" s="191"/>
      <c r="D13" s="193" t="s">
        <v>135</v>
      </c>
      <c r="E13" s="22"/>
      <c r="F13" s="18">
        <v>1120500</v>
      </c>
      <c r="G13" s="19"/>
      <c r="H13" s="2"/>
    </row>
    <row r="14" spans="1:8" ht="15">
      <c r="A14" s="16"/>
      <c r="B14" s="20"/>
      <c r="C14" s="21"/>
      <c r="D14" s="21"/>
      <c r="E14" s="17"/>
      <c r="F14" s="18">
        <f>SUM(F5:F13)</f>
        <v>21939821</v>
      </c>
      <c r="G14" s="19"/>
      <c r="H14" s="2"/>
    </row>
    <row r="15" spans="1:8" ht="15">
      <c r="A15" s="16"/>
      <c r="B15" s="20"/>
      <c r="C15" s="21"/>
      <c r="D15" s="21"/>
      <c r="E15" s="17"/>
      <c r="F15" s="18"/>
      <c r="G15" s="19">
        <v>37715439</v>
      </c>
      <c r="H15" s="2"/>
    </row>
    <row r="16" spans="1:8" ht="15">
      <c r="A16" s="16"/>
      <c r="B16" s="20"/>
      <c r="C16" s="21"/>
      <c r="D16" s="178" t="s">
        <v>121</v>
      </c>
      <c r="E16" s="17"/>
      <c r="F16" s="18">
        <v>21385733</v>
      </c>
      <c r="G16" s="19"/>
      <c r="H16" s="2"/>
    </row>
    <row r="17" spans="1:8" ht="15">
      <c r="A17" s="16"/>
      <c r="B17" s="215"/>
      <c r="C17" s="214"/>
      <c r="D17" s="193" t="s">
        <v>162</v>
      </c>
      <c r="E17" s="17"/>
      <c r="F17" s="18">
        <v>740800</v>
      </c>
      <c r="G17" s="19"/>
      <c r="H17" s="2"/>
    </row>
    <row r="18" spans="1:8" ht="15">
      <c r="A18" s="16"/>
      <c r="B18" s="215"/>
      <c r="C18" s="214"/>
      <c r="D18" s="193" t="s">
        <v>163</v>
      </c>
      <c r="E18" s="17"/>
      <c r="F18" s="18">
        <v>1560000</v>
      </c>
      <c r="G18" s="19"/>
      <c r="H18" s="2"/>
    </row>
    <row r="19" spans="1:8" ht="15">
      <c r="A19" s="16"/>
      <c r="B19" s="20"/>
      <c r="C19" s="21"/>
      <c r="D19" s="107" t="s">
        <v>119</v>
      </c>
      <c r="E19" s="17"/>
      <c r="F19" s="18">
        <v>8138506</v>
      </c>
      <c r="G19" s="19"/>
      <c r="H19" s="2"/>
    </row>
    <row r="20" spans="1:8" ht="15">
      <c r="A20" s="16"/>
      <c r="B20" s="20"/>
      <c r="C20" s="21"/>
      <c r="D20" s="108" t="s">
        <v>63</v>
      </c>
      <c r="E20" s="22"/>
      <c r="F20" s="18">
        <v>3260000</v>
      </c>
      <c r="G20" s="19"/>
      <c r="H20" s="2"/>
    </row>
    <row r="21" spans="1:8" ht="15">
      <c r="A21" s="23"/>
      <c r="B21" s="229" t="s">
        <v>120</v>
      </c>
      <c r="C21" s="230"/>
      <c r="D21" s="230"/>
      <c r="E21" s="17"/>
      <c r="F21" s="18">
        <v>830400</v>
      </c>
      <c r="G21" s="19"/>
      <c r="H21" s="2"/>
    </row>
    <row r="22" spans="1:8" ht="15">
      <c r="A22" s="23"/>
      <c r="B22" s="24"/>
      <c r="C22" s="25"/>
      <c r="D22" s="112" t="s">
        <v>64</v>
      </c>
      <c r="E22" s="17"/>
      <c r="F22" s="18">
        <v>1800000</v>
      </c>
      <c r="G22" s="19"/>
      <c r="H22" s="2"/>
    </row>
    <row r="23" spans="5:7" s="31" customFormat="1" ht="15.75">
      <c r="E23" s="28"/>
      <c r="F23" s="29">
        <f>SUM(F16:F22)</f>
        <v>37715439</v>
      </c>
      <c r="G23" s="30">
        <f>SUM(G4:G22)</f>
        <v>59655260</v>
      </c>
    </row>
    <row r="24" spans="5:7" s="31" customFormat="1" ht="15.75">
      <c r="E24" s="28"/>
      <c r="F24" s="29"/>
      <c r="G24" s="30"/>
    </row>
    <row r="25" spans="1:8" ht="15.75">
      <c r="A25" s="27" t="s">
        <v>3</v>
      </c>
      <c r="B25" s="232" t="s">
        <v>4</v>
      </c>
      <c r="C25" s="233"/>
      <c r="D25" s="234"/>
      <c r="E25" s="17"/>
      <c r="F25" s="18"/>
      <c r="G25" s="19"/>
      <c r="H25" s="2"/>
    </row>
    <row r="26" spans="1:8" ht="15">
      <c r="A26" s="39"/>
      <c r="B26" s="39" t="s">
        <v>122</v>
      </c>
      <c r="C26" s="39"/>
      <c r="D26" s="188"/>
      <c r="E26" s="187"/>
      <c r="F26" s="18"/>
      <c r="G26" s="19"/>
      <c r="H26" s="2"/>
    </row>
    <row r="27" spans="1:8" ht="15">
      <c r="A27" s="16"/>
      <c r="B27" s="20"/>
      <c r="C27" s="192"/>
      <c r="D27" s="192" t="s">
        <v>123</v>
      </c>
      <c r="E27" s="17"/>
      <c r="F27" s="18">
        <v>300000</v>
      </c>
      <c r="G27" s="19"/>
      <c r="H27" s="2"/>
    </row>
    <row r="28" spans="1:8" ht="15">
      <c r="A28" s="16"/>
      <c r="B28" s="20"/>
      <c r="C28" s="192"/>
      <c r="D28" s="178" t="s">
        <v>124</v>
      </c>
      <c r="E28" s="17"/>
      <c r="F28" s="18">
        <v>3000000</v>
      </c>
      <c r="G28" s="19"/>
      <c r="H28" s="2"/>
    </row>
    <row r="29" spans="1:8" ht="15">
      <c r="A29" s="16"/>
      <c r="B29" s="215"/>
      <c r="C29" s="214"/>
      <c r="D29" s="193" t="s">
        <v>164</v>
      </c>
      <c r="E29" s="17"/>
      <c r="F29" s="18">
        <v>1000000</v>
      </c>
      <c r="G29" s="19"/>
      <c r="H29" s="2"/>
    </row>
    <row r="30" spans="1:8" ht="15">
      <c r="A30" s="16"/>
      <c r="B30" s="20"/>
      <c r="C30" s="194"/>
      <c r="D30" s="193" t="s">
        <v>144</v>
      </c>
      <c r="E30" s="17"/>
      <c r="F30" s="18">
        <v>12975944</v>
      </c>
      <c r="G30" s="19"/>
      <c r="H30" s="2"/>
    </row>
    <row r="31" spans="1:8" ht="15">
      <c r="A31" s="16"/>
      <c r="B31" s="20"/>
      <c r="C31" s="192"/>
      <c r="D31" s="108"/>
      <c r="E31" s="22"/>
      <c r="F31" s="18">
        <f>SUM(F27:F30)</f>
        <v>17275944</v>
      </c>
      <c r="G31" s="19">
        <v>17275944</v>
      </c>
      <c r="H31" s="2"/>
    </row>
    <row r="32" spans="1:8" ht="15">
      <c r="A32" s="23"/>
      <c r="B32" s="229" t="s">
        <v>125</v>
      </c>
      <c r="C32" s="230"/>
      <c r="D32" s="230"/>
      <c r="E32" s="17"/>
      <c r="F32" s="18"/>
      <c r="G32" s="19"/>
      <c r="H32" s="2"/>
    </row>
    <row r="33" spans="1:8" ht="15">
      <c r="A33" s="23"/>
      <c r="B33" s="111"/>
      <c r="C33" s="218"/>
      <c r="D33" s="218"/>
      <c r="E33" s="17"/>
      <c r="F33" s="18"/>
      <c r="G33" s="19"/>
      <c r="H33" s="2"/>
    </row>
    <row r="34" spans="1:8" ht="15">
      <c r="A34" s="23" t="s">
        <v>67</v>
      </c>
      <c r="B34" s="24"/>
      <c r="C34" s="25" t="s">
        <v>68</v>
      </c>
      <c r="D34" s="112"/>
      <c r="E34" s="17"/>
      <c r="F34" s="18">
        <v>2000000</v>
      </c>
      <c r="G34" s="19"/>
      <c r="H34" s="2"/>
    </row>
    <row r="35" spans="1:8" ht="15.75">
      <c r="A35" s="31" t="s">
        <v>127</v>
      </c>
      <c r="B35" s="31"/>
      <c r="C35" s="31" t="s">
        <v>126</v>
      </c>
      <c r="D35" s="31"/>
      <c r="E35" s="28"/>
      <c r="F35" s="29">
        <v>1500000</v>
      </c>
      <c r="G35" s="30"/>
      <c r="H35" s="2"/>
    </row>
    <row r="36" spans="1:8" ht="15.75">
      <c r="A36" s="23" t="s">
        <v>65</v>
      </c>
      <c r="B36" s="24" t="s">
        <v>66</v>
      </c>
      <c r="C36" s="25"/>
      <c r="D36" s="112"/>
      <c r="E36" s="17"/>
      <c r="F36" s="199"/>
      <c r="G36" s="19"/>
      <c r="H36" s="2"/>
    </row>
    <row r="37" spans="1:8" ht="15.75">
      <c r="A37" s="31" t="s">
        <v>128</v>
      </c>
      <c r="B37" s="31"/>
      <c r="C37" s="31" t="s">
        <v>129</v>
      </c>
      <c r="D37" s="31"/>
      <c r="E37" s="28"/>
      <c r="F37" s="29">
        <v>6000000</v>
      </c>
      <c r="G37" s="30"/>
      <c r="H37" s="2"/>
    </row>
    <row r="38" spans="1:8" ht="15.75">
      <c r="A38" s="27"/>
      <c r="B38" s="232"/>
      <c r="C38" s="233"/>
      <c r="D38" s="234"/>
      <c r="E38" s="17"/>
      <c r="F38" s="18"/>
      <c r="G38" s="19">
        <v>9500000</v>
      </c>
      <c r="H38" s="2"/>
    </row>
    <row r="39" spans="1:8" ht="15">
      <c r="A39" s="210" t="s">
        <v>89</v>
      </c>
      <c r="B39" s="231" t="s">
        <v>145</v>
      </c>
      <c r="C39" s="230"/>
      <c r="D39" s="230"/>
      <c r="E39" s="17"/>
      <c r="F39" s="18">
        <v>8746847</v>
      </c>
      <c r="G39" s="19"/>
      <c r="H39" s="2"/>
    </row>
    <row r="40" spans="1:8" ht="15">
      <c r="A40" s="210"/>
      <c r="B40" s="217"/>
      <c r="C40" s="218" t="s">
        <v>170</v>
      </c>
      <c r="D40" s="218"/>
      <c r="E40" s="17"/>
      <c r="F40" s="18"/>
      <c r="G40" s="19"/>
      <c r="H40" s="2"/>
    </row>
    <row r="41" spans="1:8" ht="15">
      <c r="A41" s="210"/>
      <c r="B41" s="217"/>
      <c r="C41" s="218" t="s">
        <v>171</v>
      </c>
      <c r="D41" s="218"/>
      <c r="E41" s="17"/>
      <c r="F41" s="18"/>
      <c r="G41" s="19"/>
      <c r="H41" s="2"/>
    </row>
    <row r="42" spans="1:8" ht="15">
      <c r="A42" s="210"/>
      <c r="B42" s="217" t="s">
        <v>172</v>
      </c>
      <c r="C42" s="218"/>
      <c r="D42" s="218" t="s">
        <v>173</v>
      </c>
      <c r="E42" s="17"/>
      <c r="F42" s="18">
        <v>400000</v>
      </c>
      <c r="G42" s="19"/>
      <c r="H42" s="2"/>
    </row>
    <row r="43" spans="1:8" ht="15">
      <c r="A43" s="210"/>
      <c r="B43" s="217" t="s">
        <v>174</v>
      </c>
      <c r="C43" s="218"/>
      <c r="D43" s="218"/>
      <c r="E43" s="17"/>
      <c r="F43" s="18"/>
      <c r="G43" s="19"/>
      <c r="H43" s="2"/>
    </row>
    <row r="44" spans="1:8" ht="15">
      <c r="A44" s="210"/>
      <c r="B44" s="217" t="s">
        <v>175</v>
      </c>
      <c r="C44" s="218"/>
      <c r="D44" s="218"/>
      <c r="E44" s="17"/>
      <c r="F44" s="18">
        <v>5000000</v>
      </c>
      <c r="G44" s="19"/>
      <c r="H44" s="2"/>
    </row>
    <row r="45" spans="1:8" ht="15">
      <c r="A45" s="210" t="s">
        <v>130</v>
      </c>
      <c r="B45" s="231" t="s">
        <v>146</v>
      </c>
      <c r="C45" s="230"/>
      <c r="D45" s="230"/>
      <c r="E45" s="22"/>
      <c r="F45" s="18">
        <v>5820000</v>
      </c>
      <c r="G45" s="19"/>
      <c r="H45" s="2"/>
    </row>
    <row r="46" spans="1:8" ht="15">
      <c r="A46" s="210"/>
      <c r="B46" s="215" t="s">
        <v>166</v>
      </c>
      <c r="C46" s="214"/>
      <c r="D46" s="214"/>
      <c r="E46" s="22"/>
      <c r="F46" s="18">
        <v>865060</v>
      </c>
      <c r="G46" s="19"/>
      <c r="H46" s="2"/>
    </row>
    <row r="47" spans="1:8" ht="15">
      <c r="A47" s="23" t="s">
        <v>130</v>
      </c>
      <c r="B47" s="235" t="s">
        <v>147</v>
      </c>
      <c r="C47" s="236"/>
      <c r="D47" s="236"/>
      <c r="E47" s="17"/>
      <c r="F47" s="18">
        <v>909370</v>
      </c>
      <c r="G47" s="19"/>
      <c r="H47" s="2"/>
    </row>
    <row r="48" spans="1:7" s="31" customFormat="1" ht="15.75">
      <c r="A48" s="23"/>
      <c r="B48" s="239"/>
      <c r="C48" s="240"/>
      <c r="D48" s="240"/>
      <c r="E48" s="17"/>
      <c r="F48" s="18"/>
      <c r="G48" s="19">
        <v>21741277</v>
      </c>
    </row>
    <row r="49" spans="1:8" ht="19.5" thickBot="1">
      <c r="A49" s="237" t="s">
        <v>5</v>
      </c>
      <c r="B49" s="238"/>
      <c r="C49" s="238"/>
      <c r="D49" s="238"/>
      <c r="E49" s="36"/>
      <c r="F49" s="37"/>
      <c r="G49" s="38"/>
      <c r="H49" s="38">
        <f>SUM(G23:G48)</f>
        <v>108172481</v>
      </c>
    </row>
    <row r="52" ht="15">
      <c r="A52" s="39"/>
    </row>
    <row r="54" ht="15">
      <c r="A54" s="43"/>
    </row>
    <row r="55" ht="15">
      <c r="A55" s="43"/>
    </row>
    <row r="56" ht="15">
      <c r="A56" s="43"/>
    </row>
    <row r="57" ht="15">
      <c r="A57" s="43"/>
    </row>
    <row r="58" spans="1:7" ht="15">
      <c r="A58" s="39"/>
      <c r="B58" s="39"/>
      <c r="C58" s="39"/>
      <c r="D58" s="44"/>
      <c r="E58" s="45"/>
      <c r="F58" s="46"/>
      <c r="G58" s="47"/>
    </row>
  </sheetData>
  <sheetProtection/>
  <mergeCells count="14">
    <mergeCell ref="B45:D45"/>
    <mergeCell ref="B32:D32"/>
    <mergeCell ref="B38:D38"/>
    <mergeCell ref="B47:D47"/>
    <mergeCell ref="A49:D49"/>
    <mergeCell ref="B25:D25"/>
    <mergeCell ref="B48:D48"/>
    <mergeCell ref="A1:G1"/>
    <mergeCell ref="B2:E2"/>
    <mergeCell ref="B3:D3"/>
    <mergeCell ref="B4:D4"/>
    <mergeCell ref="B5:D5"/>
    <mergeCell ref="B39:D39"/>
    <mergeCell ref="B21:D21"/>
  </mergeCells>
  <printOptions horizontalCentered="1"/>
  <pageMargins left="0.31496062992125984" right="0.03937007874015748" top="0.8267716535433072" bottom="0.7480314960629921" header="0.31496062992125984" footer="0.31496062992125984"/>
  <pageSetup horizontalDpi="600" verticalDpi="600" orientation="portrait" paperSize="8" scale="85" r:id="rId1"/>
  <headerFooter>
    <oddHeader>&amp;C&amp;"-,Félkövér"&amp;14MÓRICHIDA
2019.
évi Költségvetés&amp;R&amp;D&amp;T</oddHeader>
    <oddFooter>&amp;L&amp;BÖnkormányzat Bizalmas&amp;B&amp;C&amp;D&amp;R&amp;P.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U110"/>
  <sheetViews>
    <sheetView view="pageLayout" zoomScaleNormal="106" workbookViewId="0" topLeftCell="D43">
      <selection activeCell="E58" sqref="E58:M58"/>
    </sheetView>
  </sheetViews>
  <sheetFormatPr defaultColWidth="9.140625" defaultRowHeight="12.75"/>
  <cols>
    <col min="1" max="1" width="13.7109375" style="43" customWidth="1"/>
    <col min="2" max="2" width="3.421875" style="40" customWidth="1"/>
    <col min="3" max="3" width="3.140625" style="40" customWidth="1"/>
    <col min="4" max="4" width="58.140625" style="2" customWidth="1"/>
    <col min="5" max="5" width="15.7109375" style="42" customWidth="1"/>
    <col min="6" max="6" width="16.140625" style="42" customWidth="1"/>
    <col min="7" max="7" width="12.7109375" style="42" customWidth="1"/>
    <col min="8" max="8" width="12.421875" style="42" customWidth="1"/>
    <col min="9" max="13" width="12.7109375" style="42" customWidth="1"/>
    <col min="14" max="14" width="20.140625" style="42" customWidth="1"/>
    <col min="15" max="16" width="12.7109375" style="42" customWidth="1"/>
    <col min="17" max="18" width="14.140625" style="1" customWidth="1"/>
    <col min="19" max="19" width="13.00390625" style="49" customWidth="1"/>
    <col min="20" max="20" width="9.8515625" style="50" bestFit="1" customWidth="1"/>
    <col min="21" max="21" width="9.140625" style="50" customWidth="1"/>
    <col min="22" max="16384" width="9.140625" style="2" customWidth="1"/>
  </cols>
  <sheetData>
    <row r="1" spans="1:18" ht="24.75" customHeight="1" thickBot="1">
      <c r="A1" s="219" t="s">
        <v>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48"/>
    </row>
    <row r="2" spans="1:19" s="6" customFormat="1" ht="30" customHeight="1" thickBot="1">
      <c r="A2" s="3" t="s">
        <v>1</v>
      </c>
      <c r="B2" s="220" t="s">
        <v>2</v>
      </c>
      <c r="C2" s="221"/>
      <c r="D2" s="245"/>
      <c r="E2" s="248" t="s">
        <v>7</v>
      </c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50"/>
    </row>
    <row r="3" spans="1:21" ht="15">
      <c r="A3" s="51"/>
      <c r="B3" s="224"/>
      <c r="C3" s="225"/>
      <c r="D3" s="226"/>
      <c r="E3" s="163" t="s">
        <v>69</v>
      </c>
      <c r="F3" s="164" t="s">
        <v>77</v>
      </c>
      <c r="G3" s="163" t="s">
        <v>78</v>
      </c>
      <c r="H3" s="165">
        <v>13320</v>
      </c>
      <c r="I3" s="135">
        <v>81030</v>
      </c>
      <c r="J3" s="136">
        <v>74031</v>
      </c>
      <c r="K3" s="136">
        <v>107060</v>
      </c>
      <c r="L3" s="136">
        <v>82092</v>
      </c>
      <c r="M3" s="136">
        <v>45160</v>
      </c>
      <c r="N3" s="136"/>
      <c r="O3" s="136"/>
      <c r="P3" s="136"/>
      <c r="Q3" s="161"/>
      <c r="R3" s="161"/>
      <c r="S3" s="162"/>
      <c r="T3" s="2"/>
      <c r="U3" s="2"/>
    </row>
    <row r="4" spans="1:21" ht="60.75" thickBot="1">
      <c r="A4" s="52"/>
      <c r="B4" s="53"/>
      <c r="C4" s="54"/>
      <c r="D4" s="55"/>
      <c r="E4" s="56" t="s">
        <v>70</v>
      </c>
      <c r="F4" s="57" t="s">
        <v>76</v>
      </c>
      <c r="G4" s="58" t="s">
        <v>79</v>
      </c>
      <c r="H4" s="102" t="s">
        <v>80</v>
      </c>
      <c r="I4" s="137" t="s">
        <v>111</v>
      </c>
      <c r="J4" s="138" t="s">
        <v>112</v>
      </c>
      <c r="K4" s="138" t="s">
        <v>81</v>
      </c>
      <c r="L4" s="138" t="s">
        <v>114</v>
      </c>
      <c r="M4" s="138" t="s">
        <v>117</v>
      </c>
      <c r="N4" s="138" t="s">
        <v>131</v>
      </c>
      <c r="O4" s="138"/>
      <c r="P4" s="139"/>
      <c r="Q4" s="144"/>
      <c r="R4" s="158"/>
      <c r="S4" s="157"/>
      <c r="T4" s="2"/>
      <c r="U4" s="2"/>
    </row>
    <row r="5" spans="1:19" s="44" customFormat="1" ht="15">
      <c r="A5" s="59" t="s">
        <v>8</v>
      </c>
      <c r="B5" s="60" t="s">
        <v>9</v>
      </c>
      <c r="C5" s="61"/>
      <c r="D5" s="62"/>
      <c r="E5" s="63">
        <v>5718200</v>
      </c>
      <c r="F5" s="63">
        <v>2321500</v>
      </c>
      <c r="G5" s="63"/>
      <c r="H5" s="64"/>
      <c r="I5" s="140"/>
      <c r="J5" s="141">
        <v>4822300</v>
      </c>
      <c r="K5" s="141"/>
      <c r="L5" s="141">
        <v>1691000</v>
      </c>
      <c r="M5" s="141"/>
      <c r="N5" s="141">
        <v>14553000</v>
      </c>
      <c r="O5" s="154"/>
      <c r="P5" s="203"/>
      <c r="Q5" s="147"/>
      <c r="R5" s="147"/>
      <c r="S5" s="159"/>
    </row>
    <row r="6" spans="1:21" ht="15">
      <c r="A6" s="114"/>
      <c r="B6" s="246" t="s">
        <v>10</v>
      </c>
      <c r="C6" s="247"/>
      <c r="D6" s="247"/>
      <c r="F6" s="65"/>
      <c r="G6" s="65"/>
      <c r="H6" s="66"/>
      <c r="I6" s="142"/>
      <c r="J6" s="143"/>
      <c r="K6" s="143"/>
      <c r="L6" s="143"/>
      <c r="M6" s="143"/>
      <c r="N6" s="143"/>
      <c r="O6" s="143"/>
      <c r="P6" s="144"/>
      <c r="Q6" s="144"/>
      <c r="R6" s="144"/>
      <c r="S6" s="157"/>
      <c r="T6" s="2"/>
      <c r="U6" s="2"/>
    </row>
    <row r="7" spans="1:21" ht="15">
      <c r="A7" s="114" t="s">
        <v>72</v>
      </c>
      <c r="B7" s="67"/>
      <c r="C7" s="68"/>
      <c r="D7" s="105" t="s">
        <v>73</v>
      </c>
      <c r="E7" s="69">
        <v>4389000</v>
      </c>
      <c r="F7" s="103"/>
      <c r="G7" s="69"/>
      <c r="H7" s="66"/>
      <c r="I7" s="142"/>
      <c r="J7" s="143"/>
      <c r="K7" s="143"/>
      <c r="L7" s="143"/>
      <c r="M7" s="143"/>
      <c r="N7" s="143">
        <f aca="true" t="shared" si="0" ref="N7:N21">SUM(E7:M7)</f>
        <v>4389000</v>
      </c>
      <c r="O7" s="143"/>
      <c r="P7" s="144"/>
      <c r="Q7" s="144"/>
      <c r="R7" s="144"/>
      <c r="S7" s="157"/>
      <c r="T7" s="2"/>
      <c r="U7" s="2"/>
    </row>
    <row r="8" spans="1:21" ht="15">
      <c r="A8" s="113" t="s">
        <v>71</v>
      </c>
      <c r="B8" s="67"/>
      <c r="C8" s="68"/>
      <c r="D8" s="195" t="s">
        <v>157</v>
      </c>
      <c r="E8" s="18">
        <v>399000</v>
      </c>
      <c r="F8" s="71"/>
      <c r="G8" s="18"/>
      <c r="H8" s="66"/>
      <c r="I8" s="142"/>
      <c r="J8" s="143"/>
      <c r="K8" s="143"/>
      <c r="L8" s="143"/>
      <c r="M8" s="143"/>
      <c r="N8" s="143">
        <f t="shared" si="0"/>
        <v>399000</v>
      </c>
      <c r="O8" s="143"/>
      <c r="P8" s="144"/>
      <c r="Q8" s="144"/>
      <c r="R8" s="144"/>
      <c r="S8" s="157"/>
      <c r="T8" s="2"/>
      <c r="U8" s="2"/>
    </row>
    <row r="9" spans="1:21" ht="15">
      <c r="A9" s="177" t="s">
        <v>72</v>
      </c>
      <c r="B9" s="20"/>
      <c r="C9" s="21"/>
      <c r="D9" s="108" t="s">
        <v>94</v>
      </c>
      <c r="E9" s="18">
        <v>658350</v>
      </c>
      <c r="F9" s="71"/>
      <c r="G9" s="18"/>
      <c r="H9" s="66"/>
      <c r="I9" s="142"/>
      <c r="J9" s="143"/>
      <c r="K9" s="143"/>
      <c r="L9" s="143"/>
      <c r="M9" s="143"/>
      <c r="N9" s="143">
        <f t="shared" si="0"/>
        <v>658350</v>
      </c>
      <c r="O9" s="143"/>
      <c r="P9" s="144"/>
      <c r="Q9" s="144"/>
      <c r="R9" s="144"/>
      <c r="S9" s="157"/>
      <c r="T9" s="2"/>
      <c r="U9" s="2"/>
    </row>
    <row r="10" spans="1:21" ht="15">
      <c r="A10" s="113" t="s">
        <v>72</v>
      </c>
      <c r="B10" s="20"/>
      <c r="C10" s="21"/>
      <c r="D10" s="193" t="s">
        <v>176</v>
      </c>
      <c r="E10" s="18">
        <v>59850</v>
      </c>
      <c r="F10" s="71"/>
      <c r="G10" s="18"/>
      <c r="H10" s="66"/>
      <c r="I10" s="142"/>
      <c r="J10" s="143"/>
      <c r="K10" s="143"/>
      <c r="L10" s="143"/>
      <c r="M10" s="143"/>
      <c r="N10" s="143">
        <f t="shared" si="0"/>
        <v>59850</v>
      </c>
      <c r="O10" s="143"/>
      <c r="P10" s="144"/>
      <c r="Q10" s="144"/>
      <c r="R10" s="144"/>
      <c r="S10" s="157"/>
      <c r="T10" s="2"/>
      <c r="U10" s="2"/>
    </row>
    <row r="11" spans="1:21" ht="15">
      <c r="A11" s="200" t="s">
        <v>152</v>
      </c>
      <c r="B11" s="207"/>
      <c r="C11" s="206"/>
      <c r="D11" s="193" t="s">
        <v>153</v>
      </c>
      <c r="E11" s="18"/>
      <c r="F11" s="183"/>
      <c r="G11" s="18"/>
      <c r="H11" s="66"/>
      <c r="I11" s="142"/>
      <c r="J11" s="143"/>
      <c r="K11" s="143"/>
      <c r="L11" s="143"/>
      <c r="M11" s="143"/>
      <c r="N11" s="143">
        <f t="shared" si="0"/>
        <v>0</v>
      </c>
      <c r="O11" s="143"/>
      <c r="P11" s="144"/>
      <c r="Q11" s="144"/>
      <c r="R11" s="144"/>
      <c r="S11" s="157"/>
      <c r="T11" s="2"/>
      <c r="U11" s="2"/>
    </row>
    <row r="12" spans="1:21" ht="15">
      <c r="A12" s="177" t="s">
        <v>85</v>
      </c>
      <c r="B12" s="20"/>
      <c r="C12" s="21"/>
      <c r="D12" s="178" t="s">
        <v>115</v>
      </c>
      <c r="E12" s="18"/>
      <c r="F12" s="71">
        <v>1950000</v>
      </c>
      <c r="G12" s="18"/>
      <c r="H12" s="66"/>
      <c r="I12" s="142"/>
      <c r="J12" s="143">
        <v>3320900</v>
      </c>
      <c r="K12" s="143"/>
      <c r="L12" s="143">
        <v>1639000</v>
      </c>
      <c r="M12" s="143"/>
      <c r="N12" s="143">
        <f t="shared" si="0"/>
        <v>6909900</v>
      </c>
      <c r="O12" s="143"/>
      <c r="P12" s="144"/>
      <c r="Q12" s="144"/>
      <c r="R12" s="144"/>
      <c r="S12" s="157"/>
      <c r="T12" s="2"/>
      <c r="U12" s="2"/>
    </row>
    <row r="13" spans="1:21" ht="15">
      <c r="A13" s="177" t="s">
        <v>97</v>
      </c>
      <c r="B13" s="24"/>
      <c r="C13" s="25"/>
      <c r="D13" s="179" t="s">
        <v>86</v>
      </c>
      <c r="E13" s="65"/>
      <c r="F13" s="71">
        <v>180500</v>
      </c>
      <c r="G13" s="18"/>
      <c r="H13" s="19"/>
      <c r="I13" s="145"/>
      <c r="J13" s="146">
        <v>266400</v>
      </c>
      <c r="K13" s="146"/>
      <c r="L13" s="146">
        <v>138000</v>
      </c>
      <c r="M13" s="146"/>
      <c r="N13" s="146">
        <f>SUM(E13:M13)</f>
        <v>584900</v>
      </c>
      <c r="O13" s="146"/>
      <c r="P13" s="144"/>
      <c r="Q13" s="144"/>
      <c r="R13" s="144"/>
      <c r="S13" s="157"/>
      <c r="T13" s="2"/>
      <c r="U13" s="2"/>
    </row>
    <row r="14" spans="1:21" ht="15">
      <c r="A14" s="200" t="s">
        <v>97</v>
      </c>
      <c r="B14" s="24"/>
      <c r="C14" s="25"/>
      <c r="D14" s="189" t="s">
        <v>142</v>
      </c>
      <c r="E14" s="65"/>
      <c r="F14" s="183"/>
      <c r="G14" s="18"/>
      <c r="H14" s="184"/>
      <c r="I14" s="145"/>
      <c r="J14" s="146">
        <v>298000</v>
      </c>
      <c r="K14" s="146"/>
      <c r="L14" s="146">
        <v>-298000</v>
      </c>
      <c r="M14" s="146"/>
      <c r="N14" s="146"/>
      <c r="O14" s="146"/>
      <c r="P14" s="144"/>
      <c r="Q14" s="144"/>
      <c r="R14" s="144"/>
      <c r="S14" s="157"/>
      <c r="T14" s="2"/>
      <c r="U14" s="2"/>
    </row>
    <row r="15" spans="1:21" ht="15">
      <c r="A15" s="200" t="s">
        <v>154</v>
      </c>
      <c r="B15" s="212"/>
      <c r="C15" s="213"/>
      <c r="D15" s="189" t="s">
        <v>155</v>
      </c>
      <c r="E15" s="65"/>
      <c r="F15" s="183"/>
      <c r="G15" s="18"/>
      <c r="H15" s="184"/>
      <c r="I15" s="145"/>
      <c r="J15" s="146">
        <v>585000</v>
      </c>
      <c r="K15" s="146"/>
      <c r="L15" s="146"/>
      <c r="M15" s="146"/>
      <c r="N15" s="146">
        <v>585000</v>
      </c>
      <c r="O15" s="146"/>
      <c r="P15" s="144"/>
      <c r="Q15" s="144"/>
      <c r="R15" s="144"/>
      <c r="S15" s="157"/>
      <c r="T15" s="2"/>
      <c r="U15" s="2"/>
    </row>
    <row r="16" spans="1:21" ht="15">
      <c r="A16" s="177" t="s">
        <v>95</v>
      </c>
      <c r="B16" s="20"/>
      <c r="C16" s="194"/>
      <c r="D16" s="179" t="s">
        <v>96</v>
      </c>
      <c r="E16" s="18">
        <v>200000</v>
      </c>
      <c r="F16" s="183">
        <v>180000</v>
      </c>
      <c r="G16" s="18"/>
      <c r="H16" s="184"/>
      <c r="I16" s="145"/>
      <c r="J16" s="146">
        <v>200000</v>
      </c>
      <c r="K16" s="146"/>
      <c r="L16" s="146">
        <v>200000</v>
      </c>
      <c r="M16" s="146"/>
      <c r="N16" s="146">
        <f t="shared" si="0"/>
        <v>780000</v>
      </c>
      <c r="O16" s="146"/>
      <c r="P16" s="144"/>
      <c r="Q16" s="144"/>
      <c r="R16" s="144"/>
      <c r="S16" s="157"/>
      <c r="T16" s="2"/>
      <c r="U16" s="2"/>
    </row>
    <row r="17" spans="1:21" ht="15">
      <c r="A17" s="114" t="s">
        <v>137</v>
      </c>
      <c r="B17" s="20"/>
      <c r="C17" s="194"/>
      <c r="D17" s="189" t="s">
        <v>138</v>
      </c>
      <c r="E17" s="18"/>
      <c r="F17" s="183"/>
      <c r="G17" s="18"/>
      <c r="H17" s="184"/>
      <c r="I17" s="145"/>
      <c r="J17" s="146">
        <v>140000</v>
      </c>
      <c r="K17" s="146"/>
      <c r="L17" s="146"/>
      <c r="M17" s="146"/>
      <c r="N17" s="146">
        <f>SUM(E17:M17)</f>
        <v>140000</v>
      </c>
      <c r="O17" s="146"/>
      <c r="P17" s="144"/>
      <c r="Q17" s="144"/>
      <c r="R17" s="144"/>
      <c r="S17" s="157"/>
      <c r="T17" s="2"/>
      <c r="U17" s="2"/>
    </row>
    <row r="18" spans="1:21" ht="15">
      <c r="A18" s="114" t="s">
        <v>98</v>
      </c>
      <c r="B18" s="20"/>
      <c r="C18" s="194"/>
      <c r="D18" s="179" t="s">
        <v>99</v>
      </c>
      <c r="E18" s="18">
        <v>12000</v>
      </c>
      <c r="F18" s="183">
        <v>11000</v>
      </c>
      <c r="G18" s="18"/>
      <c r="H18" s="184"/>
      <c r="I18" s="145"/>
      <c r="J18" s="146">
        <v>12000</v>
      </c>
      <c r="K18" s="146"/>
      <c r="L18" s="146">
        <v>12000</v>
      </c>
      <c r="M18" s="146"/>
      <c r="N18" s="146">
        <f t="shared" si="0"/>
        <v>47000</v>
      </c>
      <c r="O18" s="146"/>
      <c r="P18" s="144"/>
      <c r="Q18" s="144"/>
      <c r="R18" s="144"/>
      <c r="S18" s="157"/>
      <c r="T18" s="2"/>
      <c r="U18" s="2"/>
    </row>
    <row r="19" spans="1:21" ht="15">
      <c r="A19" s="202" t="s">
        <v>11</v>
      </c>
      <c r="B19" s="72" t="s">
        <v>12</v>
      </c>
      <c r="C19" s="73"/>
      <c r="D19" s="74"/>
      <c r="E19" s="75">
        <v>1125250</v>
      </c>
      <c r="F19" s="75">
        <v>466450</v>
      </c>
      <c r="G19" s="75"/>
      <c r="H19" s="76"/>
      <c r="I19" s="140"/>
      <c r="J19" s="141">
        <v>922760</v>
      </c>
      <c r="K19" s="141"/>
      <c r="L19" s="141">
        <v>281300</v>
      </c>
      <c r="M19" s="141"/>
      <c r="N19" s="141">
        <f t="shared" si="0"/>
        <v>2795760</v>
      </c>
      <c r="O19" s="141"/>
      <c r="P19" s="144"/>
      <c r="Q19" s="144"/>
      <c r="R19" s="144"/>
      <c r="S19" s="157"/>
      <c r="T19" s="2"/>
      <c r="U19" s="2"/>
    </row>
    <row r="20" spans="1:19" s="44" customFormat="1" ht="15">
      <c r="A20" s="113"/>
      <c r="B20" s="208"/>
      <c r="C20" s="209"/>
      <c r="D20" s="196" t="s">
        <v>156</v>
      </c>
      <c r="E20" s="18">
        <v>90000</v>
      </c>
      <c r="F20" s="77">
        <v>35200</v>
      </c>
      <c r="G20" s="66"/>
      <c r="H20" s="66"/>
      <c r="I20" s="142"/>
      <c r="J20" s="143">
        <v>52000</v>
      </c>
      <c r="K20" s="143"/>
      <c r="L20" s="143">
        <v>26910</v>
      </c>
      <c r="M20" s="143"/>
      <c r="N20" s="143">
        <f t="shared" si="0"/>
        <v>204110</v>
      </c>
      <c r="O20" s="143"/>
      <c r="P20" s="147"/>
      <c r="Q20" s="147"/>
      <c r="R20" s="147"/>
      <c r="S20" s="159"/>
    </row>
    <row r="21" spans="1:19" s="44" customFormat="1" ht="15">
      <c r="A21" s="177"/>
      <c r="B21" s="208"/>
      <c r="C21" s="209"/>
      <c r="D21" s="196" t="s">
        <v>136</v>
      </c>
      <c r="E21" s="18">
        <v>984250</v>
      </c>
      <c r="F21" s="77">
        <v>380250</v>
      </c>
      <c r="G21" s="66"/>
      <c r="H21" s="66"/>
      <c r="I21" s="142"/>
      <c r="J21" s="143">
        <v>761650</v>
      </c>
      <c r="K21" s="143"/>
      <c r="L21" s="143">
        <v>261500</v>
      </c>
      <c r="M21" s="143"/>
      <c r="N21" s="143">
        <f t="shared" si="0"/>
        <v>2387650</v>
      </c>
      <c r="O21" s="143"/>
      <c r="P21" s="147"/>
      <c r="Q21" s="147"/>
      <c r="R21" s="147"/>
      <c r="S21" s="159"/>
    </row>
    <row r="22" spans="1:19" s="44" customFormat="1" ht="15">
      <c r="A22" s="177"/>
      <c r="B22" s="207"/>
      <c r="C22" s="206"/>
      <c r="D22" s="196" t="s">
        <v>143</v>
      </c>
      <c r="E22" s="18"/>
      <c r="F22" s="77"/>
      <c r="G22" s="66"/>
      <c r="H22" s="66"/>
      <c r="I22" s="142"/>
      <c r="J22" s="143">
        <v>58110</v>
      </c>
      <c r="K22" s="143"/>
      <c r="L22" s="143">
        <v>-58110</v>
      </c>
      <c r="M22" s="143"/>
      <c r="N22" s="143"/>
      <c r="O22" s="143"/>
      <c r="P22" s="147"/>
      <c r="Q22" s="147"/>
      <c r="R22" s="147"/>
      <c r="S22" s="159"/>
    </row>
    <row r="23" spans="1:21" ht="15">
      <c r="A23" s="16"/>
      <c r="B23" s="207"/>
      <c r="C23" s="206"/>
      <c r="D23" s="26" t="s">
        <v>13</v>
      </c>
      <c r="E23" s="18">
        <v>51000</v>
      </c>
      <c r="F23" s="71">
        <v>51000</v>
      </c>
      <c r="G23" s="66"/>
      <c r="H23" s="66"/>
      <c r="I23" s="142"/>
      <c r="J23" s="143">
        <v>51000</v>
      </c>
      <c r="K23" s="143"/>
      <c r="L23" s="143">
        <v>51000</v>
      </c>
      <c r="M23" s="143"/>
      <c r="N23" s="143">
        <f aca="true" t="shared" si="1" ref="N23:N29">SUM(E23:M23)</f>
        <v>204000</v>
      </c>
      <c r="O23" s="143"/>
      <c r="P23" s="144"/>
      <c r="Q23" s="144"/>
      <c r="R23" s="144"/>
      <c r="S23" s="157"/>
      <c r="T23" s="2"/>
      <c r="U23" s="2"/>
    </row>
    <row r="24" spans="1:21" ht="15">
      <c r="A24" s="78" t="s">
        <v>14</v>
      </c>
      <c r="B24" s="241" t="s">
        <v>15</v>
      </c>
      <c r="C24" s="242"/>
      <c r="D24" s="242"/>
      <c r="E24" s="115">
        <v>5600000</v>
      </c>
      <c r="F24" s="79">
        <v>2505000</v>
      </c>
      <c r="G24" s="79">
        <v>1930000</v>
      </c>
      <c r="H24" s="76">
        <v>505000</v>
      </c>
      <c r="I24" s="140">
        <v>95000</v>
      </c>
      <c r="J24" s="141">
        <v>940000</v>
      </c>
      <c r="K24" s="141"/>
      <c r="L24" s="141">
        <v>2436000</v>
      </c>
      <c r="M24" s="141"/>
      <c r="N24" s="141">
        <v>14011000</v>
      </c>
      <c r="O24" s="141"/>
      <c r="P24" s="144"/>
      <c r="Q24" s="146"/>
      <c r="R24" s="144"/>
      <c r="S24" s="157"/>
      <c r="T24" s="2"/>
      <c r="U24" s="2"/>
    </row>
    <row r="25" spans="1:19" s="44" customFormat="1" ht="15">
      <c r="A25" s="80" t="s">
        <v>16</v>
      </c>
      <c r="B25" s="243" t="s">
        <v>17</v>
      </c>
      <c r="C25" s="244"/>
      <c r="D25" s="244"/>
      <c r="E25" s="116">
        <v>400000</v>
      </c>
      <c r="F25" s="81">
        <v>1005000</v>
      </c>
      <c r="G25" s="81"/>
      <c r="H25" s="76">
        <v>280000</v>
      </c>
      <c r="I25" s="140"/>
      <c r="J25" s="141">
        <v>130000</v>
      </c>
      <c r="K25" s="141"/>
      <c r="L25" s="141">
        <v>100000</v>
      </c>
      <c r="M25" s="141"/>
      <c r="N25" s="141">
        <f t="shared" si="1"/>
        <v>1915000</v>
      </c>
      <c r="O25" s="141"/>
      <c r="P25" s="147"/>
      <c r="Q25" s="204"/>
      <c r="R25" s="147"/>
      <c r="S25" s="159"/>
    </row>
    <row r="26" spans="1:21" ht="15">
      <c r="A26" s="16" t="s">
        <v>18</v>
      </c>
      <c r="B26" s="32"/>
      <c r="C26" s="33" t="s">
        <v>19</v>
      </c>
      <c r="D26" s="26"/>
      <c r="E26" s="117"/>
      <c r="F26" s="18"/>
      <c r="G26" s="18"/>
      <c r="H26" s="66"/>
      <c r="I26" s="142"/>
      <c r="J26" s="143">
        <v>20000</v>
      </c>
      <c r="K26" s="143"/>
      <c r="L26" s="143"/>
      <c r="M26" s="143"/>
      <c r="N26" s="143">
        <f t="shared" si="1"/>
        <v>20000</v>
      </c>
      <c r="O26" s="143"/>
      <c r="P26" s="144"/>
      <c r="Q26" s="144"/>
      <c r="R26" s="144"/>
      <c r="S26" s="157"/>
      <c r="T26" s="2"/>
      <c r="U26" s="2"/>
    </row>
    <row r="27" spans="1:21" ht="15">
      <c r="A27" s="16"/>
      <c r="B27" s="32"/>
      <c r="C27" s="34"/>
      <c r="D27" s="106" t="s">
        <v>107</v>
      </c>
      <c r="E27" s="118"/>
      <c r="F27" s="71">
        <v>200000</v>
      </c>
      <c r="G27" s="18"/>
      <c r="H27" s="66"/>
      <c r="I27" s="142"/>
      <c r="J27" s="143"/>
      <c r="K27" s="143"/>
      <c r="L27" s="143"/>
      <c r="M27" s="143"/>
      <c r="N27" s="143">
        <f t="shared" si="1"/>
        <v>200000</v>
      </c>
      <c r="O27" s="143"/>
      <c r="P27" s="144"/>
      <c r="Q27" s="144"/>
      <c r="R27" s="144"/>
      <c r="S27" s="157"/>
      <c r="T27" s="2"/>
      <c r="U27" s="2"/>
    </row>
    <row r="28" spans="1:21" ht="15">
      <c r="A28" s="16"/>
      <c r="B28" s="32"/>
      <c r="C28" s="34"/>
      <c r="D28" s="26" t="s">
        <v>20</v>
      </c>
      <c r="E28" s="118"/>
      <c r="F28" s="71"/>
      <c r="G28" s="18"/>
      <c r="H28" s="66"/>
      <c r="I28" s="142"/>
      <c r="J28" s="143">
        <v>20000</v>
      </c>
      <c r="K28" s="143"/>
      <c r="L28" s="143"/>
      <c r="M28" s="143"/>
      <c r="N28" s="143">
        <f t="shared" si="1"/>
        <v>20000</v>
      </c>
      <c r="O28" s="216" t="s">
        <v>167</v>
      </c>
      <c r="P28" s="144">
        <v>14553000</v>
      </c>
      <c r="Q28" s="144"/>
      <c r="R28" s="144"/>
      <c r="S28" s="157"/>
      <c r="T28" s="2"/>
      <c r="U28" s="2"/>
    </row>
    <row r="29" spans="1:21" ht="15">
      <c r="A29" s="16"/>
      <c r="B29" s="20"/>
      <c r="C29" s="21"/>
      <c r="D29" s="104" t="s">
        <v>74</v>
      </c>
      <c r="E29" s="118"/>
      <c r="F29" s="71">
        <v>285000</v>
      </c>
      <c r="G29" s="18"/>
      <c r="H29" s="66"/>
      <c r="I29" s="142"/>
      <c r="J29" s="143">
        <v>20000</v>
      </c>
      <c r="K29" s="143"/>
      <c r="L29" s="143"/>
      <c r="M29" s="143"/>
      <c r="N29" s="143">
        <f t="shared" si="1"/>
        <v>305000</v>
      </c>
      <c r="O29" s="216" t="s">
        <v>168</v>
      </c>
      <c r="P29" s="144">
        <v>2795760</v>
      </c>
      <c r="Q29" s="144"/>
      <c r="R29" s="144"/>
      <c r="S29" s="157"/>
      <c r="T29" s="2"/>
      <c r="U29" s="2"/>
    </row>
    <row r="30" spans="1:21" ht="15">
      <c r="A30" s="16" t="s">
        <v>21</v>
      </c>
      <c r="B30" s="82"/>
      <c r="C30" s="83" t="s">
        <v>22</v>
      </c>
      <c r="D30" s="83"/>
      <c r="E30" s="118"/>
      <c r="F30" s="69"/>
      <c r="G30" s="69"/>
      <c r="H30" s="66"/>
      <c r="I30" s="142"/>
      <c r="J30" s="143"/>
      <c r="K30" s="143"/>
      <c r="L30" s="143"/>
      <c r="M30" s="143"/>
      <c r="N30" s="143"/>
      <c r="O30" s="216" t="s">
        <v>169</v>
      </c>
      <c r="P30" s="144">
        <v>14011000</v>
      </c>
      <c r="Q30" s="144"/>
      <c r="R30" s="144"/>
      <c r="S30" s="157"/>
      <c r="T30" s="2"/>
      <c r="U30" s="2"/>
    </row>
    <row r="31" spans="1:21" ht="15">
      <c r="A31" s="16"/>
      <c r="B31" s="35"/>
      <c r="C31" s="33"/>
      <c r="D31" s="179" t="s">
        <v>116</v>
      </c>
      <c r="E31" s="118">
        <v>200000</v>
      </c>
      <c r="F31" s="71"/>
      <c r="G31" s="18"/>
      <c r="H31" s="66"/>
      <c r="I31" s="142"/>
      <c r="J31" s="143">
        <v>20000</v>
      </c>
      <c r="K31" s="143"/>
      <c r="L31" s="143">
        <v>50000</v>
      </c>
      <c r="M31" s="143"/>
      <c r="N31" s="143">
        <f>SUM(E31:M31)</f>
        <v>270000</v>
      </c>
      <c r="O31" s="216" t="s">
        <v>184</v>
      </c>
      <c r="P31" s="144">
        <v>76812721</v>
      </c>
      <c r="Q31" s="144"/>
      <c r="R31" s="144"/>
      <c r="S31" s="157"/>
      <c r="T31" s="2"/>
      <c r="U31" s="2"/>
    </row>
    <row r="32" spans="1:21" ht="15">
      <c r="A32" s="16"/>
      <c r="B32" s="35"/>
      <c r="C32" s="33"/>
      <c r="D32" s="26" t="s">
        <v>23</v>
      </c>
      <c r="E32" s="118"/>
      <c r="F32" s="71">
        <v>20000</v>
      </c>
      <c r="G32" s="18"/>
      <c r="H32" s="66"/>
      <c r="I32" s="142"/>
      <c r="J32" s="143">
        <v>20000</v>
      </c>
      <c r="K32" s="143"/>
      <c r="L32" s="143">
        <v>20000</v>
      </c>
      <c r="M32" s="143"/>
      <c r="N32" s="143">
        <f>SUM(E32:M32)</f>
        <v>60000</v>
      </c>
      <c r="O32" s="216" t="s">
        <v>185</v>
      </c>
      <c r="P32" s="144">
        <f>SUM(P28:P31)</f>
        <v>108172481</v>
      </c>
      <c r="Q32" s="144"/>
      <c r="R32" s="144"/>
      <c r="S32" s="157"/>
      <c r="T32" s="2"/>
      <c r="U32" s="2"/>
    </row>
    <row r="33" spans="1:21" ht="15">
      <c r="A33" s="16"/>
      <c r="B33" s="35"/>
      <c r="C33" s="33"/>
      <c r="D33" s="112" t="s">
        <v>108</v>
      </c>
      <c r="E33" s="118"/>
      <c r="F33" s="71">
        <v>500000</v>
      </c>
      <c r="G33" s="18"/>
      <c r="H33" s="66">
        <v>280000</v>
      </c>
      <c r="I33" s="142"/>
      <c r="J33" s="143"/>
      <c r="K33" s="143"/>
      <c r="L33" s="143"/>
      <c r="M33" s="143"/>
      <c r="N33" s="143">
        <f>SUM(E33:M33)</f>
        <v>780000</v>
      </c>
      <c r="O33" s="143"/>
      <c r="P33" s="144"/>
      <c r="Q33" s="144"/>
      <c r="R33" s="144"/>
      <c r="S33" s="157"/>
      <c r="T33" s="2"/>
      <c r="U33" s="2"/>
    </row>
    <row r="34" spans="1:21" ht="15">
      <c r="A34" s="16"/>
      <c r="B34" s="82"/>
      <c r="C34" s="83"/>
      <c r="D34" s="68" t="s">
        <v>24</v>
      </c>
      <c r="E34" s="118">
        <v>200000</v>
      </c>
      <c r="F34" s="71"/>
      <c r="G34" s="18"/>
      <c r="H34" s="66"/>
      <c r="I34" s="142"/>
      <c r="J34" s="143">
        <v>30000</v>
      </c>
      <c r="K34" s="143"/>
      <c r="L34" s="143">
        <v>30000</v>
      </c>
      <c r="M34" s="143"/>
      <c r="N34" s="143">
        <f>SUM(E34:M34)</f>
        <v>260000</v>
      </c>
      <c r="O34" s="143"/>
      <c r="P34" s="144"/>
      <c r="Q34" s="144"/>
      <c r="R34" s="144"/>
      <c r="S34" s="157"/>
      <c r="T34" s="2"/>
      <c r="U34" s="2"/>
    </row>
    <row r="35" spans="1:21" ht="15">
      <c r="A35" s="80" t="s">
        <v>25</v>
      </c>
      <c r="B35" s="84" t="s">
        <v>26</v>
      </c>
      <c r="C35" s="85"/>
      <c r="D35" s="86"/>
      <c r="E35" s="116">
        <v>270000</v>
      </c>
      <c r="F35" s="81">
        <v>30000</v>
      </c>
      <c r="G35" s="81">
        <v>0</v>
      </c>
      <c r="H35" s="87"/>
      <c r="I35" s="148"/>
      <c r="J35" s="149">
        <v>165000</v>
      </c>
      <c r="K35" s="149"/>
      <c r="L35" s="149">
        <v>30000</v>
      </c>
      <c r="M35" s="149"/>
      <c r="N35" s="149">
        <f aca="true" t="shared" si="2" ref="N35:N44">SUM(E35:M35)</f>
        <v>495000</v>
      </c>
      <c r="O35" s="149"/>
      <c r="P35" s="144"/>
      <c r="Q35" s="144"/>
      <c r="R35" s="144"/>
      <c r="S35" s="157"/>
      <c r="T35" s="2"/>
      <c r="U35" s="2"/>
    </row>
    <row r="36" spans="1:21" ht="15">
      <c r="A36" s="16" t="s">
        <v>27</v>
      </c>
      <c r="B36" s="24"/>
      <c r="C36" s="25" t="s">
        <v>28</v>
      </c>
      <c r="D36" s="26"/>
      <c r="E36" s="117"/>
      <c r="F36" s="18"/>
      <c r="G36" s="18">
        <f>G37</f>
        <v>0</v>
      </c>
      <c r="H36" s="66"/>
      <c r="I36" s="142"/>
      <c r="J36" s="143"/>
      <c r="K36" s="143"/>
      <c r="L36" s="143"/>
      <c r="M36" s="143"/>
      <c r="N36" s="143">
        <f t="shared" si="2"/>
        <v>0</v>
      </c>
      <c r="O36" s="143"/>
      <c r="P36" s="144"/>
      <c r="Q36" s="144"/>
      <c r="R36" s="144"/>
      <c r="S36" s="157"/>
      <c r="T36" s="2"/>
      <c r="U36" s="2"/>
    </row>
    <row r="37" spans="1:21" ht="15">
      <c r="A37" s="16"/>
      <c r="B37" s="24"/>
      <c r="C37" s="25"/>
      <c r="D37" s="106" t="s">
        <v>29</v>
      </c>
      <c r="E37" s="117">
        <v>150000</v>
      </c>
      <c r="F37" s="71"/>
      <c r="G37" s="18"/>
      <c r="H37" s="66"/>
      <c r="I37" s="142"/>
      <c r="J37" s="143">
        <v>65000</v>
      </c>
      <c r="K37" s="143"/>
      <c r="L37" s="143"/>
      <c r="M37" s="143"/>
      <c r="N37" s="143">
        <f t="shared" si="2"/>
        <v>215000</v>
      </c>
      <c r="O37" s="143"/>
      <c r="P37" s="144"/>
      <c r="Q37" s="144"/>
      <c r="R37" s="144"/>
      <c r="S37" s="157"/>
      <c r="T37" s="2"/>
      <c r="U37" s="2"/>
    </row>
    <row r="38" spans="1:21" ht="15">
      <c r="A38" s="16" t="s">
        <v>30</v>
      </c>
      <c r="B38" s="24"/>
      <c r="C38" s="25" t="s">
        <v>31</v>
      </c>
      <c r="D38" s="26"/>
      <c r="E38" s="69"/>
      <c r="F38" s="69"/>
      <c r="G38" s="69">
        <v>0</v>
      </c>
      <c r="H38" s="66"/>
      <c r="I38" s="142"/>
      <c r="J38" s="143"/>
      <c r="K38" s="143"/>
      <c r="L38" s="143"/>
      <c r="M38" s="143"/>
      <c r="N38" s="143">
        <f t="shared" si="2"/>
        <v>0</v>
      </c>
      <c r="O38" s="143"/>
      <c r="P38" s="144"/>
      <c r="Q38" s="144"/>
      <c r="R38" s="144"/>
      <c r="S38" s="157"/>
      <c r="T38" s="2"/>
      <c r="U38" s="2"/>
    </row>
    <row r="39" spans="1:21" ht="15">
      <c r="A39" s="16"/>
      <c r="B39" s="24"/>
      <c r="C39" s="25"/>
      <c r="D39" s="189" t="s">
        <v>32</v>
      </c>
      <c r="E39" s="186">
        <v>120000</v>
      </c>
      <c r="F39" s="71">
        <v>30000</v>
      </c>
      <c r="G39" s="18"/>
      <c r="H39" s="66"/>
      <c r="I39" s="142"/>
      <c r="J39" s="143">
        <v>100000</v>
      </c>
      <c r="K39" s="143"/>
      <c r="L39" s="143">
        <v>30000</v>
      </c>
      <c r="M39" s="143"/>
      <c r="N39" s="143">
        <f t="shared" si="2"/>
        <v>280000</v>
      </c>
      <c r="O39" s="143"/>
      <c r="P39" s="144"/>
      <c r="Q39" s="144"/>
      <c r="R39" s="144"/>
      <c r="S39" s="157"/>
      <c r="T39" s="2"/>
      <c r="U39" s="2"/>
    </row>
    <row r="40" spans="1:21" ht="15">
      <c r="A40" s="80" t="s">
        <v>33</v>
      </c>
      <c r="B40" s="88" t="s">
        <v>34</v>
      </c>
      <c r="C40" s="89"/>
      <c r="D40" s="90"/>
      <c r="E40" s="120">
        <v>2330000</v>
      </c>
      <c r="F40" s="91">
        <v>820000</v>
      </c>
      <c r="G40" s="91">
        <v>1520000</v>
      </c>
      <c r="H40" s="92">
        <v>125000</v>
      </c>
      <c r="I40" s="150">
        <v>75000</v>
      </c>
      <c r="J40" s="91">
        <v>465000</v>
      </c>
      <c r="K40" s="91"/>
      <c r="L40" s="91">
        <v>700000</v>
      </c>
      <c r="M40" s="91"/>
      <c r="N40" s="91">
        <f t="shared" si="2"/>
        <v>6035000</v>
      </c>
      <c r="O40" s="91"/>
      <c r="P40" s="144"/>
      <c r="Q40" s="144"/>
      <c r="R40" s="144"/>
      <c r="S40" s="157"/>
      <c r="T40" s="2"/>
      <c r="U40" s="2"/>
    </row>
    <row r="41" spans="1:21" ht="15">
      <c r="A41" s="16" t="s">
        <v>35</v>
      </c>
      <c r="B41" s="24"/>
      <c r="C41" s="167" t="s">
        <v>36</v>
      </c>
      <c r="D41" s="168"/>
      <c r="E41" s="166">
        <v>600000</v>
      </c>
      <c r="F41" s="180">
        <v>65000</v>
      </c>
      <c r="G41" s="180">
        <v>1520000</v>
      </c>
      <c r="H41" s="181">
        <v>50000</v>
      </c>
      <c r="I41" s="185">
        <v>50000</v>
      </c>
      <c r="J41" s="182">
        <v>360000</v>
      </c>
      <c r="K41" s="143"/>
      <c r="L41" s="182">
        <v>600000</v>
      </c>
      <c r="M41" s="143"/>
      <c r="N41" s="182">
        <f t="shared" si="2"/>
        <v>3245000</v>
      </c>
      <c r="O41" s="143"/>
      <c r="P41" s="144"/>
      <c r="Q41" s="144"/>
      <c r="R41" s="144"/>
      <c r="S41" s="157"/>
      <c r="T41" s="2"/>
      <c r="U41" s="2"/>
    </row>
    <row r="42" spans="1:21" ht="15">
      <c r="A42" s="93"/>
      <c r="B42" s="94"/>
      <c r="C42" s="95"/>
      <c r="D42" s="68" t="s">
        <v>37</v>
      </c>
      <c r="E42" s="186">
        <v>150000</v>
      </c>
      <c r="F42" s="70">
        <v>15000</v>
      </c>
      <c r="G42" s="69">
        <v>1520000</v>
      </c>
      <c r="H42" s="66">
        <v>10000</v>
      </c>
      <c r="I42" s="142">
        <v>35000</v>
      </c>
      <c r="J42" s="143">
        <v>100000</v>
      </c>
      <c r="K42" s="143"/>
      <c r="L42" s="143">
        <v>60000</v>
      </c>
      <c r="M42" s="143"/>
      <c r="N42" s="143">
        <f t="shared" si="2"/>
        <v>1890000</v>
      </c>
      <c r="O42" s="143"/>
      <c r="P42" s="144"/>
      <c r="Q42" s="144"/>
      <c r="R42" s="144"/>
      <c r="S42" s="157"/>
      <c r="T42" s="2"/>
      <c r="U42" s="2"/>
    </row>
    <row r="43" spans="1:21" ht="15">
      <c r="A43" s="16"/>
      <c r="B43" s="82"/>
      <c r="C43" s="83"/>
      <c r="D43" s="83" t="s">
        <v>38</v>
      </c>
      <c r="E43" s="186">
        <v>350000</v>
      </c>
      <c r="F43" s="71"/>
      <c r="G43" s="18"/>
      <c r="H43" s="66"/>
      <c r="I43" s="142"/>
      <c r="J43" s="143">
        <v>250000</v>
      </c>
      <c r="K43" s="143"/>
      <c r="L43" s="143">
        <v>500000</v>
      </c>
      <c r="M43" s="143"/>
      <c r="N43" s="143">
        <f t="shared" si="2"/>
        <v>1100000</v>
      </c>
      <c r="O43" s="143"/>
      <c r="P43" s="144"/>
      <c r="Q43" s="144"/>
      <c r="R43" s="144"/>
      <c r="S43" s="157"/>
      <c r="T43" s="2"/>
      <c r="U43" s="2"/>
    </row>
    <row r="44" spans="1:19" s="15" customFormat="1" ht="15">
      <c r="A44" s="16"/>
      <c r="B44" s="24"/>
      <c r="C44" s="25"/>
      <c r="D44" s="26" t="s">
        <v>39</v>
      </c>
      <c r="E44" s="186">
        <v>100000</v>
      </c>
      <c r="F44" s="71">
        <v>50000</v>
      </c>
      <c r="G44" s="18"/>
      <c r="H44" s="66">
        <v>40000</v>
      </c>
      <c r="I44" s="142">
        <v>15000</v>
      </c>
      <c r="J44" s="143">
        <v>10000</v>
      </c>
      <c r="K44" s="143"/>
      <c r="L44" s="143">
        <v>40000</v>
      </c>
      <c r="M44" s="143"/>
      <c r="N44" s="143">
        <f t="shared" si="2"/>
        <v>255000</v>
      </c>
      <c r="O44" s="143"/>
      <c r="P44" s="151"/>
      <c r="Q44" s="151"/>
      <c r="R44" s="151"/>
      <c r="S44" s="160"/>
    </row>
    <row r="45" spans="1:21" ht="15">
      <c r="A45" s="16" t="s">
        <v>40</v>
      </c>
      <c r="B45" s="24"/>
      <c r="C45" s="167" t="s">
        <v>41</v>
      </c>
      <c r="D45" s="168"/>
      <c r="E45" s="166">
        <v>150000</v>
      </c>
      <c r="F45" s="180">
        <v>200000</v>
      </c>
      <c r="G45" s="18"/>
      <c r="H45" s="181">
        <v>75000</v>
      </c>
      <c r="I45" s="142"/>
      <c r="J45" s="182">
        <v>50000</v>
      </c>
      <c r="K45" s="143"/>
      <c r="L45" s="182">
        <v>50000</v>
      </c>
      <c r="M45" s="143"/>
      <c r="N45" s="182">
        <f>SUM(E45:M45)</f>
        <v>525000</v>
      </c>
      <c r="O45" s="143"/>
      <c r="P45" s="144"/>
      <c r="Q45" s="144"/>
      <c r="R45" s="144"/>
      <c r="S45" s="157"/>
      <c r="T45" s="2"/>
      <c r="U45" s="2"/>
    </row>
    <row r="46" spans="1:21" ht="15">
      <c r="A46" s="16"/>
      <c r="B46" s="24"/>
      <c r="C46" s="25"/>
      <c r="D46" s="112" t="s">
        <v>100</v>
      </c>
      <c r="E46" s="117">
        <v>150000</v>
      </c>
      <c r="F46" s="71">
        <v>200000</v>
      </c>
      <c r="G46" s="18"/>
      <c r="H46" s="66">
        <v>75000</v>
      </c>
      <c r="I46" s="142"/>
      <c r="J46" s="143">
        <v>50000</v>
      </c>
      <c r="K46" s="143"/>
      <c r="L46" s="143">
        <v>50000</v>
      </c>
      <c r="M46" s="143"/>
      <c r="N46" s="143">
        <f>SUM(E46:M46)</f>
        <v>525000</v>
      </c>
      <c r="O46" s="143"/>
      <c r="P46" s="144"/>
      <c r="Q46" s="144"/>
      <c r="R46" s="144"/>
      <c r="S46" s="157"/>
      <c r="T46" s="2"/>
      <c r="U46" s="2"/>
    </row>
    <row r="47" spans="1:21" ht="15">
      <c r="A47" s="16" t="s">
        <v>42</v>
      </c>
      <c r="B47" s="24"/>
      <c r="C47" s="167" t="s">
        <v>102</v>
      </c>
      <c r="D47" s="168"/>
      <c r="E47" s="166">
        <v>1580000</v>
      </c>
      <c r="F47" s="180">
        <v>555000</v>
      </c>
      <c r="G47" s="18"/>
      <c r="H47" s="66"/>
      <c r="I47" s="185">
        <v>25000</v>
      </c>
      <c r="J47" s="182">
        <v>55000</v>
      </c>
      <c r="K47" s="143"/>
      <c r="L47" s="182">
        <v>50000</v>
      </c>
      <c r="M47" s="143"/>
      <c r="N47" s="182">
        <f aca="true" t="shared" si="3" ref="N47:N53">SUM(E47:M47)</f>
        <v>2265000</v>
      </c>
      <c r="O47" s="143"/>
      <c r="P47" s="144"/>
      <c r="Q47" s="144"/>
      <c r="R47" s="144"/>
      <c r="S47" s="157"/>
      <c r="T47" s="2"/>
      <c r="U47" s="2"/>
    </row>
    <row r="48" spans="1:21" ht="15">
      <c r="A48" s="16"/>
      <c r="B48" s="24"/>
      <c r="C48" s="25"/>
      <c r="D48" s="106" t="s">
        <v>101</v>
      </c>
      <c r="E48" s="117">
        <v>200000</v>
      </c>
      <c r="F48" s="71"/>
      <c r="G48" s="18"/>
      <c r="H48" s="66"/>
      <c r="I48" s="142"/>
      <c r="J48" s="143"/>
      <c r="K48" s="143"/>
      <c r="L48" s="143"/>
      <c r="M48" s="143"/>
      <c r="N48" s="143">
        <f t="shared" si="3"/>
        <v>200000</v>
      </c>
      <c r="O48" s="143"/>
      <c r="P48" s="144"/>
      <c r="Q48" s="144"/>
      <c r="R48" s="144"/>
      <c r="S48" s="157"/>
      <c r="T48" s="2"/>
      <c r="U48" s="2"/>
    </row>
    <row r="49" spans="1:21" ht="15">
      <c r="A49" s="16"/>
      <c r="B49" s="24"/>
      <c r="C49" s="25"/>
      <c r="D49" s="106" t="s">
        <v>109</v>
      </c>
      <c r="E49" s="117"/>
      <c r="F49" s="71">
        <v>500000</v>
      </c>
      <c r="G49" s="18"/>
      <c r="H49" s="66"/>
      <c r="I49" s="142"/>
      <c r="J49" s="143"/>
      <c r="K49" s="143"/>
      <c r="L49" s="143"/>
      <c r="M49" s="143"/>
      <c r="N49" s="143">
        <f t="shared" si="3"/>
        <v>500000</v>
      </c>
      <c r="O49" s="143"/>
      <c r="P49" s="144"/>
      <c r="Q49" s="144"/>
      <c r="R49" s="144"/>
      <c r="S49" s="157"/>
      <c r="T49" s="2"/>
      <c r="U49" s="2"/>
    </row>
    <row r="50" spans="1:21" ht="15">
      <c r="A50" s="16"/>
      <c r="B50" s="24"/>
      <c r="C50" s="25"/>
      <c r="D50" s="189" t="s">
        <v>141</v>
      </c>
      <c r="E50" s="186">
        <v>5000</v>
      </c>
      <c r="F50" s="71">
        <v>5000</v>
      </c>
      <c r="G50" s="18"/>
      <c r="H50" s="66"/>
      <c r="I50" s="142"/>
      <c r="J50" s="143">
        <v>5000</v>
      </c>
      <c r="K50" s="143"/>
      <c r="L50" s="143"/>
      <c r="M50" s="143"/>
      <c r="N50" s="143">
        <f t="shared" si="3"/>
        <v>15000</v>
      </c>
      <c r="O50" s="143"/>
      <c r="P50" s="144"/>
      <c r="Q50" s="144"/>
      <c r="R50" s="144"/>
      <c r="S50" s="157"/>
      <c r="T50" s="2"/>
      <c r="U50" s="2"/>
    </row>
    <row r="51" spans="1:21" ht="15">
      <c r="A51" s="16"/>
      <c r="B51" s="24"/>
      <c r="C51" s="25"/>
      <c r="D51" s="189" t="s">
        <v>139</v>
      </c>
      <c r="E51" s="186"/>
      <c r="F51" s="71">
        <v>50000</v>
      </c>
      <c r="G51" s="18"/>
      <c r="H51" s="66"/>
      <c r="I51" s="142"/>
      <c r="J51" s="143"/>
      <c r="K51" s="143"/>
      <c r="L51" s="143"/>
      <c r="M51" s="143"/>
      <c r="N51" s="143">
        <f t="shared" si="3"/>
        <v>50000</v>
      </c>
      <c r="O51" s="143"/>
      <c r="P51" s="144"/>
      <c r="Q51" s="144"/>
      <c r="R51" s="144"/>
      <c r="S51" s="157"/>
      <c r="T51" s="2"/>
      <c r="U51" s="2"/>
    </row>
    <row r="52" spans="1:21" ht="15">
      <c r="A52" s="16"/>
      <c r="B52" s="24"/>
      <c r="C52" s="25"/>
      <c r="D52" s="106" t="s">
        <v>49</v>
      </c>
      <c r="E52" s="186">
        <v>485000</v>
      </c>
      <c r="F52" s="71"/>
      <c r="G52" s="18"/>
      <c r="H52" s="66"/>
      <c r="I52" s="142"/>
      <c r="J52" s="143"/>
      <c r="K52" s="143"/>
      <c r="L52" s="143"/>
      <c r="M52" s="143"/>
      <c r="N52" s="143">
        <f t="shared" si="3"/>
        <v>485000</v>
      </c>
      <c r="O52" s="143"/>
      <c r="P52" s="144"/>
      <c r="Q52" s="144"/>
      <c r="R52" s="144"/>
      <c r="S52" s="157"/>
      <c r="T52" s="2"/>
      <c r="U52" s="2"/>
    </row>
    <row r="53" spans="1:21" ht="15">
      <c r="A53" s="16"/>
      <c r="B53" s="24"/>
      <c r="C53" s="25"/>
      <c r="D53" s="106" t="s">
        <v>48</v>
      </c>
      <c r="E53" s="186">
        <v>100000</v>
      </c>
      <c r="F53" s="71"/>
      <c r="G53" s="18"/>
      <c r="H53" s="66"/>
      <c r="I53" s="142">
        <v>25000</v>
      </c>
      <c r="J53" s="143">
        <v>50000</v>
      </c>
      <c r="K53" s="143"/>
      <c r="L53" s="143">
        <v>50000</v>
      </c>
      <c r="M53" s="143"/>
      <c r="N53" s="143">
        <f t="shared" si="3"/>
        <v>225000</v>
      </c>
      <c r="O53" s="143"/>
      <c r="P53" s="144"/>
      <c r="Q53" s="144"/>
      <c r="R53" s="144"/>
      <c r="S53" s="157"/>
      <c r="T53" s="2"/>
      <c r="U53" s="2"/>
    </row>
    <row r="54" spans="1:21" ht="15">
      <c r="A54" s="16"/>
      <c r="B54" s="24"/>
      <c r="C54" s="25"/>
      <c r="D54" s="106" t="s">
        <v>75</v>
      </c>
      <c r="E54" s="186">
        <v>140000</v>
      </c>
      <c r="F54" s="71"/>
      <c r="G54" s="18"/>
      <c r="H54" s="66"/>
      <c r="I54" s="142"/>
      <c r="J54" s="143"/>
      <c r="K54" s="143"/>
      <c r="L54" s="143"/>
      <c r="M54" s="143"/>
      <c r="N54" s="143">
        <v>140000</v>
      </c>
      <c r="O54" s="143"/>
      <c r="P54" s="144"/>
      <c r="Q54" s="144"/>
      <c r="R54" s="144"/>
      <c r="S54" s="157"/>
      <c r="T54" s="2"/>
      <c r="U54" s="2"/>
    </row>
    <row r="55" spans="1:21" ht="15">
      <c r="A55" s="16"/>
      <c r="B55" s="24"/>
      <c r="C55" s="25"/>
      <c r="D55" s="189" t="s">
        <v>148</v>
      </c>
      <c r="E55" s="18"/>
      <c r="F55" s="66"/>
      <c r="G55" s="18"/>
      <c r="H55" s="66"/>
      <c r="I55" s="142"/>
      <c r="J55" s="143"/>
      <c r="K55" s="143"/>
      <c r="L55" s="143"/>
      <c r="M55" s="143"/>
      <c r="N55" s="143">
        <f>SUM(E55:M55)</f>
        <v>0</v>
      </c>
      <c r="O55" s="143"/>
      <c r="P55" s="144"/>
      <c r="Q55" s="144"/>
      <c r="R55" s="144"/>
      <c r="S55" s="157"/>
      <c r="T55" s="2"/>
      <c r="U55" s="2"/>
    </row>
    <row r="56" spans="1:21" ht="15">
      <c r="A56" s="16"/>
      <c r="B56" s="24"/>
      <c r="C56" s="25"/>
      <c r="D56" s="189" t="s">
        <v>149</v>
      </c>
      <c r="E56" s="119"/>
      <c r="F56" s="71"/>
      <c r="G56" s="18"/>
      <c r="H56" s="66"/>
      <c r="I56" s="142"/>
      <c r="J56" s="143"/>
      <c r="K56" s="143"/>
      <c r="L56" s="143"/>
      <c r="M56" s="143"/>
      <c r="N56" s="143"/>
      <c r="O56" s="143"/>
      <c r="P56" s="144"/>
      <c r="Q56" s="144"/>
      <c r="R56" s="144"/>
      <c r="S56" s="157"/>
      <c r="T56" s="2"/>
      <c r="U56" s="2"/>
    </row>
    <row r="57" spans="1:21" ht="15">
      <c r="A57" s="16"/>
      <c r="B57" s="24"/>
      <c r="C57" s="25"/>
      <c r="D57" s="112" t="s">
        <v>92</v>
      </c>
      <c r="E57" s="186">
        <v>650000</v>
      </c>
      <c r="G57" s="18"/>
      <c r="H57" s="66"/>
      <c r="I57" s="142"/>
      <c r="J57" s="143"/>
      <c r="K57" s="143"/>
      <c r="L57" s="143"/>
      <c r="M57" s="143"/>
      <c r="N57" s="143">
        <v>650000</v>
      </c>
      <c r="O57" s="143"/>
      <c r="P57" s="144"/>
      <c r="Q57" s="144"/>
      <c r="R57" s="144"/>
      <c r="S57" s="157"/>
      <c r="T57" s="2"/>
      <c r="U57" s="2"/>
    </row>
    <row r="58" spans="1:21" ht="15">
      <c r="A58" s="80" t="s">
        <v>43</v>
      </c>
      <c r="B58" s="88" t="s">
        <v>44</v>
      </c>
      <c r="C58" s="89"/>
      <c r="D58" s="90"/>
      <c r="E58" s="91">
        <v>2600000</v>
      </c>
      <c r="F58" s="91">
        <v>650000</v>
      </c>
      <c r="G58" s="91">
        <v>410000</v>
      </c>
      <c r="H58" s="96">
        <v>100000</v>
      </c>
      <c r="I58" s="150">
        <v>20000</v>
      </c>
      <c r="J58" s="91">
        <v>180000</v>
      </c>
      <c r="K58" s="91"/>
      <c r="L58" s="91">
        <v>1606000</v>
      </c>
      <c r="M58" s="91"/>
      <c r="N58" s="91">
        <v>5566000</v>
      </c>
      <c r="O58" s="91"/>
      <c r="P58" s="144"/>
      <c r="Q58" s="144"/>
      <c r="R58" s="144"/>
      <c r="S58" s="157"/>
      <c r="T58" s="2"/>
      <c r="U58" s="2"/>
    </row>
    <row r="59" spans="1:21" ht="15">
      <c r="A59" s="126" t="s">
        <v>105</v>
      </c>
      <c r="B59" s="122"/>
      <c r="C59" s="123"/>
      <c r="D59" s="127" t="s">
        <v>134</v>
      </c>
      <c r="E59" s="124">
        <v>700000</v>
      </c>
      <c r="F59" s="124"/>
      <c r="G59" s="124"/>
      <c r="H59" s="125"/>
      <c r="I59" s="152"/>
      <c r="J59" s="124"/>
      <c r="K59" s="124"/>
      <c r="L59" s="124"/>
      <c r="M59" s="124"/>
      <c r="N59" s="124">
        <f>SUM(E59:M59)</f>
        <v>700000</v>
      </c>
      <c r="O59" s="124"/>
      <c r="P59" s="144"/>
      <c r="Q59" s="144"/>
      <c r="R59" s="144"/>
      <c r="S59" s="157"/>
      <c r="T59" s="2"/>
      <c r="U59" s="2"/>
    </row>
    <row r="60" spans="1:21" ht="15">
      <c r="A60" s="121"/>
      <c r="B60" s="122"/>
      <c r="C60" s="123"/>
      <c r="D60" s="197" t="s">
        <v>151</v>
      </c>
      <c r="E60" s="124"/>
      <c r="F60" s="124"/>
      <c r="G60" s="124"/>
      <c r="H60" s="125"/>
      <c r="I60" s="152"/>
      <c r="J60" s="124"/>
      <c r="K60" s="124"/>
      <c r="L60" s="124">
        <v>706000</v>
      </c>
      <c r="M60" s="124"/>
      <c r="N60" s="124">
        <f>SUM(E60:M60)</f>
        <v>706000</v>
      </c>
      <c r="O60" s="124"/>
      <c r="P60" s="144"/>
      <c r="Q60" s="144"/>
      <c r="R60" s="144"/>
      <c r="S60" s="157"/>
      <c r="T60" s="2"/>
      <c r="U60" s="2"/>
    </row>
    <row r="61" spans="1:21" ht="15">
      <c r="A61" s="121"/>
      <c r="B61" s="122"/>
      <c r="C61" s="123"/>
      <c r="D61" s="197" t="s">
        <v>140</v>
      </c>
      <c r="E61" s="124"/>
      <c r="F61" s="124"/>
      <c r="G61" s="124"/>
      <c r="H61" s="125"/>
      <c r="I61" s="152"/>
      <c r="J61" s="124"/>
      <c r="K61" s="124"/>
      <c r="L61" s="124">
        <v>500000</v>
      </c>
      <c r="M61" s="124"/>
      <c r="N61" s="124">
        <v>500000</v>
      </c>
      <c r="O61" s="124"/>
      <c r="P61" s="144"/>
      <c r="Q61" s="144"/>
      <c r="R61" s="144"/>
      <c r="S61" s="157"/>
      <c r="T61" s="2"/>
      <c r="U61" s="2"/>
    </row>
    <row r="62" spans="1:21" ht="15">
      <c r="A62" s="121"/>
      <c r="B62" s="122"/>
      <c r="C62" s="123"/>
      <c r="D62" s="127" t="s">
        <v>110</v>
      </c>
      <c r="E62" s="124"/>
      <c r="F62" s="124">
        <v>50000</v>
      </c>
      <c r="G62" s="169"/>
      <c r="H62" s="125"/>
      <c r="I62" s="152"/>
      <c r="J62" s="124"/>
      <c r="K62" s="124"/>
      <c r="L62" s="124"/>
      <c r="M62" s="124"/>
      <c r="N62" s="124">
        <f>SUM(E62:M62)</f>
        <v>50000</v>
      </c>
      <c r="O62" s="124"/>
      <c r="P62" s="144"/>
      <c r="Q62" s="144"/>
      <c r="R62" s="144"/>
      <c r="S62" s="157"/>
      <c r="T62" s="2"/>
      <c r="U62" s="2"/>
    </row>
    <row r="63" spans="1:21" ht="15">
      <c r="A63" s="170" t="s">
        <v>45</v>
      </c>
      <c r="B63" s="171"/>
      <c r="C63" s="172" t="s">
        <v>46</v>
      </c>
      <c r="D63" s="173"/>
      <c r="E63" s="174">
        <v>1900000</v>
      </c>
      <c r="F63" s="180">
        <v>600000</v>
      </c>
      <c r="G63" s="180">
        <v>410000</v>
      </c>
      <c r="H63" s="181">
        <v>100000</v>
      </c>
      <c r="I63" s="185">
        <v>20000</v>
      </c>
      <c r="J63" s="182">
        <v>180000</v>
      </c>
      <c r="K63" s="143"/>
      <c r="L63" s="182">
        <v>400000</v>
      </c>
      <c r="M63" s="143"/>
      <c r="N63" s="182">
        <f>SUM(E63:M63)</f>
        <v>3610000</v>
      </c>
      <c r="O63" s="143"/>
      <c r="P63" s="144"/>
      <c r="Q63" s="144"/>
      <c r="R63" s="144"/>
      <c r="S63" s="157"/>
      <c r="T63" s="2"/>
      <c r="U63" s="2"/>
    </row>
    <row r="64" spans="1:21" ht="15">
      <c r="A64" s="121"/>
      <c r="B64" s="122"/>
      <c r="C64" s="123"/>
      <c r="D64" s="197"/>
      <c r="E64" s="124"/>
      <c r="F64" s="124"/>
      <c r="G64" s="169"/>
      <c r="H64" s="125"/>
      <c r="I64" s="152"/>
      <c r="J64" s="124"/>
      <c r="K64" s="124"/>
      <c r="L64" s="124"/>
      <c r="M64" s="124"/>
      <c r="N64" s="124">
        <f>SUM(E64:M64)</f>
        <v>0</v>
      </c>
      <c r="O64" s="143"/>
      <c r="P64" s="144"/>
      <c r="Q64" s="144"/>
      <c r="R64" s="144"/>
      <c r="S64" s="157"/>
      <c r="T64" s="2"/>
      <c r="U64" s="2"/>
    </row>
    <row r="65" spans="1:21" ht="15">
      <c r="A65" s="121" t="s">
        <v>182</v>
      </c>
      <c r="B65" s="122"/>
      <c r="C65" s="123"/>
      <c r="D65" s="197" t="s">
        <v>177</v>
      </c>
      <c r="E65" s="124"/>
      <c r="F65" s="124">
        <v>13000000</v>
      </c>
      <c r="G65" s="124"/>
      <c r="H65" s="125"/>
      <c r="I65" s="152"/>
      <c r="J65" s="124"/>
      <c r="K65" s="124"/>
      <c r="L65" s="124"/>
      <c r="M65" s="124"/>
      <c r="N65" s="124">
        <f>SUM(E65:M65)</f>
        <v>13000000</v>
      </c>
      <c r="O65" s="143"/>
      <c r="P65" s="144"/>
      <c r="Q65" s="144"/>
      <c r="R65" s="144"/>
      <c r="S65" s="157"/>
      <c r="T65" s="2"/>
      <c r="U65" s="2"/>
    </row>
    <row r="66" spans="1:21" ht="15">
      <c r="A66" s="121"/>
      <c r="B66" s="122"/>
      <c r="C66" s="123"/>
      <c r="D66" s="197" t="s">
        <v>180</v>
      </c>
      <c r="E66" s="124">
        <v>800000</v>
      </c>
      <c r="F66" s="124"/>
      <c r="G66" s="124"/>
      <c r="H66" s="125"/>
      <c r="I66" s="152"/>
      <c r="J66" s="124"/>
      <c r="K66" s="124"/>
      <c r="L66" s="124"/>
      <c r="M66" s="124"/>
      <c r="N66" s="124">
        <v>800000</v>
      </c>
      <c r="O66" s="143"/>
      <c r="P66" s="144"/>
      <c r="Q66" s="144"/>
      <c r="R66" s="144"/>
      <c r="S66" s="157"/>
      <c r="T66" s="2"/>
      <c r="U66" s="2"/>
    </row>
    <row r="67" spans="1:21" ht="15">
      <c r="A67" s="121"/>
      <c r="B67" s="122"/>
      <c r="C67" s="123"/>
      <c r="D67" s="197" t="s">
        <v>178</v>
      </c>
      <c r="E67" s="124">
        <v>200000</v>
      </c>
      <c r="F67" s="124"/>
      <c r="G67" s="124"/>
      <c r="H67" s="125"/>
      <c r="I67" s="152"/>
      <c r="J67" s="124"/>
      <c r="K67" s="124"/>
      <c r="L67" s="124"/>
      <c r="M67" s="124"/>
      <c r="N67" s="124">
        <f>SUM(E67:M67)</f>
        <v>200000</v>
      </c>
      <c r="O67" s="143"/>
      <c r="P67" s="144"/>
      <c r="Q67" s="144"/>
      <c r="R67" s="144"/>
      <c r="S67" s="157"/>
      <c r="T67" s="2"/>
      <c r="U67" s="2"/>
    </row>
    <row r="68" spans="1:21" ht="15">
      <c r="A68" s="121" t="s">
        <v>183</v>
      </c>
      <c r="B68" s="122"/>
      <c r="C68" s="123"/>
      <c r="D68" s="197" t="s">
        <v>181</v>
      </c>
      <c r="E68" s="124">
        <v>600000</v>
      </c>
      <c r="F68" s="124"/>
      <c r="G68" s="124"/>
      <c r="H68" s="125"/>
      <c r="I68" s="152"/>
      <c r="J68" s="124"/>
      <c r="K68" s="124"/>
      <c r="L68" s="124"/>
      <c r="M68" s="124"/>
      <c r="N68" s="124">
        <f>SUM(E68:M68)</f>
        <v>600000</v>
      </c>
      <c r="O68" s="143"/>
      <c r="P68" s="144"/>
      <c r="Q68" s="144"/>
      <c r="R68" s="144"/>
      <c r="S68" s="157"/>
      <c r="T68" s="2"/>
      <c r="U68" s="2"/>
    </row>
    <row r="69" spans="1:21" ht="15">
      <c r="A69" s="121"/>
      <c r="B69" s="122"/>
      <c r="C69" s="123"/>
      <c r="D69" s="197" t="s">
        <v>186</v>
      </c>
      <c r="E69" s="124">
        <v>60000</v>
      </c>
      <c r="F69" s="124"/>
      <c r="G69" s="124"/>
      <c r="H69" s="125"/>
      <c r="I69" s="152"/>
      <c r="J69" s="124"/>
      <c r="K69" s="124"/>
      <c r="L69" s="124"/>
      <c r="M69" s="124"/>
      <c r="N69" s="124">
        <v>60000</v>
      </c>
      <c r="O69" s="143"/>
      <c r="P69" s="144"/>
      <c r="Q69" s="144"/>
      <c r="R69" s="144"/>
      <c r="S69" s="157"/>
      <c r="T69" s="2"/>
      <c r="U69" s="2"/>
    </row>
    <row r="70" spans="1:21" ht="15">
      <c r="A70" s="121"/>
      <c r="B70" s="122"/>
      <c r="C70" s="123"/>
      <c r="D70" s="197" t="s">
        <v>179</v>
      </c>
      <c r="E70" s="124">
        <v>1282700</v>
      </c>
      <c r="F70" s="124"/>
      <c r="G70" s="124"/>
      <c r="H70" s="125"/>
      <c r="I70" s="152"/>
      <c r="J70" s="124"/>
      <c r="K70" s="124"/>
      <c r="L70" s="124"/>
      <c r="M70" s="124"/>
      <c r="N70" s="124">
        <f>SUM(E70:M70)</f>
        <v>1282700</v>
      </c>
      <c r="O70" s="143"/>
      <c r="P70" s="144"/>
      <c r="Q70" s="144"/>
      <c r="R70" s="144"/>
      <c r="S70" s="157"/>
      <c r="T70" s="2"/>
      <c r="U70" s="2"/>
    </row>
    <row r="71" spans="1:21" ht="15">
      <c r="A71" s="133" t="s">
        <v>82</v>
      </c>
      <c r="B71" s="156"/>
      <c r="C71" s="130"/>
      <c r="D71" s="134" t="s">
        <v>83</v>
      </c>
      <c r="E71" s="18"/>
      <c r="F71" s="131"/>
      <c r="G71" s="131"/>
      <c r="H71" s="132"/>
      <c r="I71" s="142"/>
      <c r="J71" s="143"/>
      <c r="K71" s="143">
        <v>450000</v>
      </c>
      <c r="L71" s="143"/>
      <c r="M71" s="143"/>
      <c r="N71" s="143">
        <f aca="true" t="shared" si="4" ref="N71:N82">SUM(E71:M71)</f>
        <v>450000</v>
      </c>
      <c r="O71" s="143"/>
      <c r="P71" s="144"/>
      <c r="Q71" s="144"/>
      <c r="R71" s="144"/>
      <c r="S71" s="157"/>
      <c r="T71" s="2"/>
      <c r="U71" s="2"/>
    </row>
    <row r="72" spans="1:21" ht="15">
      <c r="A72" s="129"/>
      <c r="B72" s="156"/>
      <c r="C72" s="130"/>
      <c r="D72" s="134" t="s">
        <v>113</v>
      </c>
      <c r="E72" s="18"/>
      <c r="F72" s="131"/>
      <c r="G72" s="131"/>
      <c r="H72" s="132"/>
      <c r="I72" s="142"/>
      <c r="J72" s="143"/>
      <c r="K72" s="143">
        <v>700000</v>
      </c>
      <c r="L72" s="143"/>
      <c r="M72" s="143"/>
      <c r="N72" s="143">
        <f t="shared" si="4"/>
        <v>700000</v>
      </c>
      <c r="O72" s="143"/>
      <c r="P72" s="144"/>
      <c r="Q72" s="144"/>
      <c r="R72" s="144"/>
      <c r="S72" s="157"/>
      <c r="T72" s="2"/>
      <c r="U72" s="2"/>
    </row>
    <row r="73" spans="1:21" ht="15">
      <c r="A73" s="129"/>
      <c r="B73" s="156"/>
      <c r="C73" s="130"/>
      <c r="D73" s="134" t="s">
        <v>84</v>
      </c>
      <c r="E73" s="18"/>
      <c r="F73" s="131"/>
      <c r="G73" s="131"/>
      <c r="H73" s="132"/>
      <c r="I73" s="142"/>
      <c r="J73" s="143"/>
      <c r="K73" s="143">
        <v>180000</v>
      </c>
      <c r="L73" s="143"/>
      <c r="M73" s="143"/>
      <c r="N73" s="143">
        <f t="shared" si="4"/>
        <v>180000</v>
      </c>
      <c r="O73" s="143"/>
      <c r="P73" s="144"/>
      <c r="Q73" s="144"/>
      <c r="R73" s="144"/>
      <c r="S73" s="157"/>
      <c r="T73" s="2"/>
      <c r="U73" s="2"/>
    </row>
    <row r="74" spans="1:21" ht="15">
      <c r="A74" s="129"/>
      <c r="B74" s="156"/>
      <c r="C74" s="130"/>
      <c r="D74" s="134" t="s">
        <v>133</v>
      </c>
      <c r="E74" s="18"/>
      <c r="F74" s="131"/>
      <c r="G74" s="131"/>
      <c r="H74" s="132"/>
      <c r="I74" s="142"/>
      <c r="J74" s="143"/>
      <c r="K74" s="143">
        <v>300000</v>
      </c>
      <c r="L74" s="143"/>
      <c r="M74" s="143"/>
      <c r="N74" s="143">
        <f t="shared" si="4"/>
        <v>300000</v>
      </c>
      <c r="O74" s="143"/>
      <c r="P74" s="144"/>
      <c r="Q74" s="144"/>
      <c r="R74" s="144"/>
      <c r="S74" s="157"/>
      <c r="T74" s="2"/>
      <c r="U74" s="2"/>
    </row>
    <row r="75" spans="1:21" ht="15">
      <c r="A75" s="129"/>
      <c r="B75" s="156"/>
      <c r="C75" s="130"/>
      <c r="D75" s="134" t="s">
        <v>93</v>
      </c>
      <c r="E75" s="18"/>
      <c r="F75" s="131"/>
      <c r="G75" s="131"/>
      <c r="H75" s="132"/>
      <c r="I75" s="142"/>
      <c r="J75" s="143"/>
      <c r="K75" s="143">
        <v>1630000</v>
      </c>
      <c r="L75" s="143"/>
      <c r="M75" s="143"/>
      <c r="N75" s="143">
        <f t="shared" si="4"/>
        <v>1630000</v>
      </c>
      <c r="O75" s="143"/>
      <c r="P75" s="144"/>
      <c r="Q75" s="144"/>
      <c r="R75" s="144"/>
      <c r="S75" s="157"/>
      <c r="T75" s="2"/>
      <c r="U75" s="2"/>
    </row>
    <row r="76" spans="1:21" ht="15">
      <c r="A76" s="175" t="s">
        <v>132</v>
      </c>
      <c r="B76" s="156"/>
      <c r="C76" s="130"/>
      <c r="D76" s="198" t="s">
        <v>158</v>
      </c>
      <c r="E76" s="18">
        <v>6954205</v>
      </c>
      <c r="F76" s="131"/>
      <c r="G76" s="131"/>
      <c r="H76" s="132"/>
      <c r="I76" s="142"/>
      <c r="J76" s="143"/>
      <c r="K76" s="143"/>
      <c r="L76" s="143"/>
      <c r="M76" s="143"/>
      <c r="N76" s="143">
        <f t="shared" si="4"/>
        <v>6954205</v>
      </c>
      <c r="O76" s="143"/>
      <c r="P76" s="144"/>
      <c r="Q76" s="144"/>
      <c r="R76" s="144"/>
      <c r="S76" s="157"/>
      <c r="T76" s="2"/>
      <c r="U76" s="2"/>
    </row>
    <row r="77" spans="1:21" ht="15">
      <c r="A77" s="175" t="s">
        <v>87</v>
      </c>
      <c r="B77" s="156"/>
      <c r="C77" s="130"/>
      <c r="D77" s="198" t="s">
        <v>88</v>
      </c>
      <c r="E77" s="180"/>
      <c r="F77" s="131"/>
      <c r="G77" s="131"/>
      <c r="H77" s="132"/>
      <c r="I77" s="142"/>
      <c r="J77" s="143"/>
      <c r="K77" s="143"/>
      <c r="L77" s="143"/>
      <c r="M77" s="143"/>
      <c r="N77" s="143">
        <f t="shared" si="4"/>
        <v>0</v>
      </c>
      <c r="O77" s="143"/>
      <c r="P77" s="144"/>
      <c r="Q77" s="144"/>
      <c r="R77" s="144"/>
      <c r="S77" s="157"/>
      <c r="T77" s="2"/>
      <c r="U77" s="2"/>
    </row>
    <row r="78" spans="1:21" ht="15">
      <c r="A78" s="175" t="s">
        <v>106</v>
      </c>
      <c r="B78" s="156"/>
      <c r="C78" s="130"/>
      <c r="D78" s="198" t="s">
        <v>150</v>
      </c>
      <c r="E78" s="211">
        <v>600000</v>
      </c>
      <c r="F78" s="131"/>
      <c r="G78" s="131"/>
      <c r="H78" s="132"/>
      <c r="I78" s="142"/>
      <c r="J78" s="143"/>
      <c r="K78" s="143"/>
      <c r="L78" s="143"/>
      <c r="M78" s="143"/>
      <c r="N78" s="143">
        <f t="shared" si="4"/>
        <v>600000</v>
      </c>
      <c r="O78" s="143"/>
      <c r="P78" s="144"/>
      <c r="Q78" s="144"/>
      <c r="R78" s="144"/>
      <c r="S78" s="157"/>
      <c r="T78" s="2"/>
      <c r="U78" s="2"/>
    </row>
    <row r="79" spans="1:21" ht="15">
      <c r="A79" s="175" t="s">
        <v>90</v>
      </c>
      <c r="B79" s="156"/>
      <c r="C79" s="130"/>
      <c r="D79" s="134" t="s">
        <v>91</v>
      </c>
      <c r="E79" s="18">
        <v>1978794</v>
      </c>
      <c r="F79" s="131"/>
      <c r="G79" s="131"/>
      <c r="H79" s="132"/>
      <c r="I79" s="142"/>
      <c r="J79" s="143"/>
      <c r="K79" s="143"/>
      <c r="L79" s="143"/>
      <c r="M79" s="143"/>
      <c r="N79" s="143">
        <f t="shared" si="4"/>
        <v>1978794</v>
      </c>
      <c r="O79" s="143"/>
      <c r="P79" s="144"/>
      <c r="Q79" s="144"/>
      <c r="R79" s="144"/>
      <c r="S79" s="157"/>
      <c r="T79" s="2"/>
      <c r="U79" s="2"/>
    </row>
    <row r="80" spans="1:21" ht="15">
      <c r="A80" s="175" t="s">
        <v>103</v>
      </c>
      <c r="B80" s="156"/>
      <c r="C80" s="130"/>
      <c r="D80" s="134" t="s">
        <v>104</v>
      </c>
      <c r="E80" s="18">
        <v>45724536</v>
      </c>
      <c r="F80" s="131"/>
      <c r="G80" s="131"/>
      <c r="H80" s="132"/>
      <c r="I80" s="142"/>
      <c r="J80" s="143"/>
      <c r="K80" s="143"/>
      <c r="L80" s="143"/>
      <c r="M80" s="143"/>
      <c r="N80" s="143">
        <f t="shared" si="4"/>
        <v>45724536</v>
      </c>
      <c r="O80" s="143"/>
      <c r="P80" s="144"/>
      <c r="Q80" s="144"/>
      <c r="R80" s="144"/>
      <c r="S80" s="157"/>
      <c r="T80" s="2"/>
      <c r="U80" s="2"/>
    </row>
    <row r="81" spans="1:21" ht="15">
      <c r="A81" s="201"/>
      <c r="B81" s="156"/>
      <c r="C81" s="130"/>
      <c r="D81" s="198" t="s">
        <v>165</v>
      </c>
      <c r="E81" s="18">
        <v>1428000</v>
      </c>
      <c r="F81" s="131"/>
      <c r="G81" s="131"/>
      <c r="H81" s="132"/>
      <c r="I81" s="142"/>
      <c r="J81" s="143"/>
      <c r="K81" s="143"/>
      <c r="L81" s="143"/>
      <c r="M81" s="143"/>
      <c r="N81" s="143">
        <f t="shared" si="4"/>
        <v>1428000</v>
      </c>
      <c r="O81" s="143"/>
      <c r="P81" s="144"/>
      <c r="Q81" s="144"/>
      <c r="R81" s="144"/>
      <c r="S81" s="157"/>
      <c r="T81" s="2"/>
      <c r="U81" s="2"/>
    </row>
    <row r="82" spans="1:21" ht="15">
      <c r="A82" s="201" t="s">
        <v>132</v>
      </c>
      <c r="B82" s="156"/>
      <c r="C82" s="130"/>
      <c r="D82" s="198" t="s">
        <v>159</v>
      </c>
      <c r="E82" s="18">
        <v>924486</v>
      </c>
      <c r="F82" s="131"/>
      <c r="G82" s="131"/>
      <c r="H82" s="132"/>
      <c r="I82" s="142"/>
      <c r="J82" s="143"/>
      <c r="K82" s="143"/>
      <c r="L82" s="143"/>
      <c r="M82" s="143"/>
      <c r="N82" s="143">
        <f t="shared" si="4"/>
        <v>924486</v>
      </c>
      <c r="O82" s="143"/>
      <c r="P82" s="144"/>
      <c r="Q82" s="144"/>
      <c r="R82" s="144"/>
      <c r="S82" s="157"/>
      <c r="T82" s="2"/>
      <c r="U82" s="2"/>
    </row>
    <row r="83" spans="1:21" ht="15">
      <c r="A83" s="175"/>
      <c r="B83" s="156"/>
      <c r="C83" s="130"/>
      <c r="D83" s="198"/>
      <c r="E83" s="18"/>
      <c r="F83" s="131"/>
      <c r="G83" s="131"/>
      <c r="H83" s="132"/>
      <c r="I83" s="142"/>
      <c r="J83" s="143"/>
      <c r="K83" s="143"/>
      <c r="L83" s="143"/>
      <c r="M83" s="143"/>
      <c r="N83" s="143">
        <f>SUM(M83)</f>
        <v>0</v>
      </c>
      <c r="O83" s="143"/>
      <c r="P83" s="144"/>
      <c r="Q83" s="144"/>
      <c r="R83" s="144"/>
      <c r="S83" s="157"/>
      <c r="T83" s="2"/>
      <c r="U83" s="2"/>
    </row>
    <row r="84" spans="1:21" ht="15.75" thickBot="1">
      <c r="A84" s="201"/>
      <c r="B84" s="156"/>
      <c r="C84" s="130"/>
      <c r="D84" s="198"/>
      <c r="E84" s="18"/>
      <c r="F84" s="131"/>
      <c r="G84" s="131"/>
      <c r="H84" s="132"/>
      <c r="I84" s="142"/>
      <c r="J84" s="143"/>
      <c r="K84" s="143"/>
      <c r="L84" s="143"/>
      <c r="M84" s="143"/>
      <c r="N84" s="143">
        <f>SUM(M84)</f>
        <v>0</v>
      </c>
      <c r="O84" s="143"/>
      <c r="P84" s="144"/>
      <c r="Q84" s="144"/>
      <c r="R84" s="144"/>
      <c r="S84" s="157"/>
      <c r="T84" s="2"/>
      <c r="U84" s="2"/>
    </row>
    <row r="85" spans="1:21" ht="19.5" thickBot="1">
      <c r="A85" s="100" t="s">
        <v>47</v>
      </c>
      <c r="B85" s="101"/>
      <c r="C85" s="101"/>
      <c r="D85" s="190"/>
      <c r="E85" s="155">
        <v>72996171</v>
      </c>
      <c r="F85" s="128">
        <v>18292950</v>
      </c>
      <c r="G85" s="128">
        <v>1930000</v>
      </c>
      <c r="H85" s="97">
        <v>505000</v>
      </c>
      <c r="I85" s="155">
        <v>95000</v>
      </c>
      <c r="J85" s="128">
        <v>6685060</v>
      </c>
      <c r="K85" s="128">
        <v>3260000</v>
      </c>
      <c r="L85" s="97">
        <v>4408300</v>
      </c>
      <c r="M85" s="128"/>
      <c r="N85" s="97">
        <f>SUM(E85:M85)</f>
        <v>108172481</v>
      </c>
      <c r="O85" s="153"/>
      <c r="P85" s="144"/>
      <c r="Q85" s="144"/>
      <c r="R85" s="144"/>
      <c r="S85" s="157"/>
      <c r="T85" s="2"/>
      <c r="U85" s="2"/>
    </row>
    <row r="86" spans="2:21" ht="15">
      <c r="B86" s="43"/>
      <c r="D86" s="205"/>
      <c r="E86" s="176"/>
      <c r="P86" s="2"/>
      <c r="Q86" s="2"/>
      <c r="R86" s="2"/>
      <c r="S86" s="2"/>
      <c r="T86" s="2"/>
      <c r="U86" s="2"/>
    </row>
    <row r="87" spans="4:21" ht="15">
      <c r="D87" s="205"/>
      <c r="G87" s="2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">
      <c r="A88" s="98"/>
      <c r="D88" s="4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">
      <c r="A89" s="99"/>
      <c r="B89" s="39"/>
      <c r="C89" s="39"/>
      <c r="D89" s="205"/>
      <c r="E89" s="47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7:21" ht="15"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6:21" ht="15"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">
      <c r="A92" s="2"/>
      <c r="B92" s="2"/>
      <c r="C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">
      <c r="A93" s="2"/>
      <c r="B93" s="2"/>
      <c r="C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">
      <c r="A94" s="2"/>
      <c r="B94" s="2"/>
      <c r="C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">
      <c r="A95" s="2"/>
      <c r="B95" s="2"/>
      <c r="C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">
      <c r="A96" s="2"/>
      <c r="B96" s="2"/>
      <c r="C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6:21" ht="15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6:21" ht="15">
      <c r="F98" s="50"/>
      <c r="G98" s="50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6:21" ht="15">
      <c r="F99" s="50"/>
      <c r="G99" s="50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6:21" ht="15">
      <c r="P100" s="2"/>
      <c r="Q100" s="2"/>
      <c r="R100" s="2"/>
      <c r="S100" s="2"/>
      <c r="T100" s="2"/>
      <c r="U100" s="2"/>
    </row>
    <row r="101" spans="16:21" ht="15">
      <c r="P101" s="2"/>
      <c r="Q101" s="2"/>
      <c r="R101" s="2"/>
      <c r="S101" s="2"/>
      <c r="T101" s="2"/>
      <c r="U101" s="2"/>
    </row>
    <row r="102" spans="16:21" ht="15">
      <c r="P102" s="2"/>
      <c r="Q102" s="2"/>
      <c r="R102" s="2"/>
      <c r="S102" s="2"/>
      <c r="T102" s="2"/>
      <c r="U102" s="2"/>
    </row>
    <row r="103" spans="16:21" ht="15">
      <c r="P103" s="2"/>
      <c r="Q103" s="2"/>
      <c r="R103" s="2"/>
      <c r="S103" s="2"/>
      <c r="T103" s="2"/>
      <c r="U103" s="2"/>
    </row>
    <row r="104" spans="17:21" ht="15">
      <c r="Q104" s="50"/>
      <c r="R104" s="50"/>
      <c r="S104" s="2"/>
      <c r="T104" s="2"/>
      <c r="U104" s="2"/>
    </row>
    <row r="105" spans="16:21" ht="15">
      <c r="P105" s="46"/>
      <c r="Q105" s="50"/>
      <c r="R105" s="50"/>
      <c r="S105" s="2"/>
      <c r="T105" s="2"/>
      <c r="U105" s="2"/>
    </row>
    <row r="106" spans="17:21" ht="15">
      <c r="Q106" s="50"/>
      <c r="R106" s="50"/>
      <c r="S106" s="2"/>
      <c r="T106" s="2"/>
      <c r="U106" s="2"/>
    </row>
    <row r="107" spans="17:21" ht="15">
      <c r="Q107" s="50"/>
      <c r="R107" s="50"/>
      <c r="S107" s="2"/>
      <c r="T107" s="2"/>
      <c r="U107" s="2"/>
    </row>
    <row r="108" spans="17:21" ht="15">
      <c r="Q108" s="50"/>
      <c r="R108" s="50"/>
      <c r="S108" s="2"/>
      <c r="T108" s="2"/>
      <c r="U108" s="2"/>
    </row>
    <row r="109" spans="17:21" ht="15">
      <c r="Q109" s="50"/>
      <c r="R109" s="50"/>
      <c r="S109" s="2"/>
      <c r="T109" s="2"/>
      <c r="U109" s="2"/>
    </row>
    <row r="110" spans="17:21" ht="15">
      <c r="Q110" s="50"/>
      <c r="R110" s="50"/>
      <c r="S110" s="2"/>
      <c r="T110" s="2"/>
      <c r="U110" s="2"/>
    </row>
  </sheetData>
  <sheetProtection/>
  <mergeCells count="7">
    <mergeCell ref="B24:D24"/>
    <mergeCell ref="B25:D25"/>
    <mergeCell ref="A1:Q1"/>
    <mergeCell ref="B2:D2"/>
    <mergeCell ref="B3:D3"/>
    <mergeCell ref="B6:D6"/>
    <mergeCell ref="E2:S2"/>
  </mergeCells>
  <printOptions horizontalCentered="1"/>
  <pageMargins left="0.15748031496062992" right="0.03937007874015748" top="0.7874015748031497" bottom="0.4330708661417323" header="0.31496062992125984" footer="0.31496062992125984"/>
  <pageSetup horizontalDpi="600" verticalDpi="600" orientation="landscape" paperSize="8" scale="95" r:id="rId1"/>
  <headerFooter>
    <oddHeader>&amp;CMórichida Község 2019.évi Költségvetési tervezete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Halász Sándorné</dc:creator>
  <cp:keywords/>
  <dc:description/>
  <cp:lastModifiedBy>Jegyzo</cp:lastModifiedBy>
  <cp:lastPrinted>2019-02-07T13:37:36Z</cp:lastPrinted>
  <dcterms:created xsi:type="dcterms:W3CDTF">2015-03-17T10:16:57Z</dcterms:created>
  <dcterms:modified xsi:type="dcterms:W3CDTF">2019-02-07T13:41:23Z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